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Sky 27 (Bhandup)\"/>
    </mc:Choice>
  </mc:AlternateContent>
  <xr:revisionPtr revIDLastSave="0" documentId="13_ncr:1_{22E13CEB-C830-4C1C-B4BC-404DB2EED6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KY 27" sheetId="57" r:id="rId1"/>
    <sheet name="Total" sheetId="79" r:id="rId2"/>
    <sheet name="Rera" sheetId="67" r:id="rId3"/>
    <sheet name="Typical Floor" sheetId="70" r:id="rId4"/>
    <sheet name="Rates" sheetId="72" r:id="rId5"/>
    <sheet name="IGR" sheetId="80" r:id="rId6"/>
    <sheet name="RR" sheetId="81" r:id="rId7"/>
  </sheets>
  <definedNames>
    <definedName name="_xlnm._FilterDatabase" localSheetId="0" hidden="1">'SKY 27'!$F$220:$F$370</definedName>
  </definedNames>
  <calcPr calcId="191029"/>
</workbook>
</file>

<file path=xl/calcChain.xml><?xml version="1.0" encoding="utf-8"?>
<calcChain xmlns="http://schemas.openxmlformats.org/spreadsheetml/2006/main">
  <c r="K8" i="79" l="1"/>
  <c r="K4" i="79"/>
  <c r="M4" i="79"/>
  <c r="D4" i="79"/>
  <c r="E4" i="79"/>
  <c r="F4" i="79"/>
  <c r="G4" i="79"/>
  <c r="H4" i="79"/>
  <c r="M3" i="79"/>
  <c r="M2" i="79"/>
  <c r="K3" i="79"/>
  <c r="K2" i="79"/>
  <c r="O221" i="57"/>
  <c r="D3" i="79"/>
  <c r="D2" i="79"/>
  <c r="Z20" i="67"/>
  <c r="T3" i="57"/>
  <c r="S3" i="57"/>
  <c r="R4" i="57"/>
  <c r="R5" i="57" s="1"/>
  <c r="S5" i="57" s="1"/>
  <c r="T5" i="57" s="1"/>
  <c r="G370" i="57"/>
  <c r="H221" i="57"/>
  <c r="M221" i="57" s="1"/>
  <c r="H222" i="57"/>
  <c r="M222" i="57" s="1"/>
  <c r="H223" i="57"/>
  <c r="M223" i="57" s="1"/>
  <c r="H224" i="57"/>
  <c r="M224" i="57" s="1"/>
  <c r="H225" i="57"/>
  <c r="M225" i="57" s="1"/>
  <c r="H226" i="57"/>
  <c r="M226" i="57" s="1"/>
  <c r="H227" i="57"/>
  <c r="M227" i="57" s="1"/>
  <c r="H228" i="57"/>
  <c r="M228" i="57" s="1"/>
  <c r="H229" i="57"/>
  <c r="M229" i="57" s="1"/>
  <c r="H230" i="57"/>
  <c r="M230" i="57" s="1"/>
  <c r="H231" i="57"/>
  <c r="M231" i="57" s="1"/>
  <c r="H232" i="57"/>
  <c r="M232" i="57" s="1"/>
  <c r="H233" i="57"/>
  <c r="M233" i="57" s="1"/>
  <c r="H234" i="57"/>
  <c r="M234" i="57" s="1"/>
  <c r="H235" i="57"/>
  <c r="M235" i="57" s="1"/>
  <c r="H236" i="57"/>
  <c r="M236" i="57" s="1"/>
  <c r="H237" i="57"/>
  <c r="M237" i="57" s="1"/>
  <c r="H238" i="57"/>
  <c r="M238" i="57" s="1"/>
  <c r="H239" i="57"/>
  <c r="M239" i="57" s="1"/>
  <c r="H240" i="57"/>
  <c r="M240" i="57" s="1"/>
  <c r="H241" i="57"/>
  <c r="M241" i="57" s="1"/>
  <c r="H242" i="57"/>
  <c r="M242" i="57" s="1"/>
  <c r="H243" i="57"/>
  <c r="M243" i="57" s="1"/>
  <c r="H244" i="57"/>
  <c r="M244" i="57" s="1"/>
  <c r="H245" i="57"/>
  <c r="M245" i="57" s="1"/>
  <c r="H246" i="57"/>
  <c r="M246" i="57" s="1"/>
  <c r="H247" i="57"/>
  <c r="M247" i="57" s="1"/>
  <c r="H248" i="57"/>
  <c r="M248" i="57" s="1"/>
  <c r="H249" i="57"/>
  <c r="M249" i="57" s="1"/>
  <c r="H250" i="57"/>
  <c r="M250" i="57" s="1"/>
  <c r="H251" i="57"/>
  <c r="M251" i="57" s="1"/>
  <c r="H252" i="57"/>
  <c r="M252" i="57" s="1"/>
  <c r="H253" i="57"/>
  <c r="M253" i="57" s="1"/>
  <c r="H254" i="57"/>
  <c r="M254" i="57" s="1"/>
  <c r="H255" i="57"/>
  <c r="M255" i="57" s="1"/>
  <c r="H256" i="57"/>
  <c r="M256" i="57" s="1"/>
  <c r="H257" i="57"/>
  <c r="M257" i="57" s="1"/>
  <c r="H258" i="57"/>
  <c r="M258" i="57" s="1"/>
  <c r="H259" i="57"/>
  <c r="M259" i="57" s="1"/>
  <c r="H260" i="57"/>
  <c r="M260" i="57" s="1"/>
  <c r="H261" i="57"/>
  <c r="M261" i="57" s="1"/>
  <c r="H262" i="57"/>
  <c r="M262" i="57" s="1"/>
  <c r="H263" i="57"/>
  <c r="M263" i="57" s="1"/>
  <c r="H264" i="57"/>
  <c r="M264" i="57" s="1"/>
  <c r="H265" i="57"/>
  <c r="M265" i="57" s="1"/>
  <c r="H266" i="57"/>
  <c r="M266" i="57" s="1"/>
  <c r="H267" i="57"/>
  <c r="M267" i="57" s="1"/>
  <c r="H268" i="57"/>
  <c r="M268" i="57" s="1"/>
  <c r="H269" i="57"/>
  <c r="M269" i="57" s="1"/>
  <c r="H270" i="57"/>
  <c r="M270" i="57" s="1"/>
  <c r="H271" i="57"/>
  <c r="M271" i="57" s="1"/>
  <c r="H272" i="57"/>
  <c r="M272" i="57" s="1"/>
  <c r="H273" i="57"/>
  <c r="M273" i="57" s="1"/>
  <c r="H274" i="57"/>
  <c r="M274" i="57" s="1"/>
  <c r="H275" i="57"/>
  <c r="M275" i="57" s="1"/>
  <c r="H276" i="57"/>
  <c r="M276" i="57" s="1"/>
  <c r="H277" i="57"/>
  <c r="M277" i="57" s="1"/>
  <c r="H278" i="57"/>
  <c r="M278" i="57" s="1"/>
  <c r="H279" i="57"/>
  <c r="M279" i="57" s="1"/>
  <c r="H280" i="57"/>
  <c r="M280" i="57" s="1"/>
  <c r="H281" i="57"/>
  <c r="M281" i="57" s="1"/>
  <c r="H282" i="57"/>
  <c r="M282" i="57" s="1"/>
  <c r="H283" i="57"/>
  <c r="M283" i="57" s="1"/>
  <c r="H284" i="57"/>
  <c r="M284" i="57" s="1"/>
  <c r="H285" i="57"/>
  <c r="M285" i="57" s="1"/>
  <c r="H286" i="57"/>
  <c r="M286" i="57" s="1"/>
  <c r="H287" i="57"/>
  <c r="M287" i="57" s="1"/>
  <c r="H288" i="57"/>
  <c r="M288" i="57" s="1"/>
  <c r="H289" i="57"/>
  <c r="M289" i="57" s="1"/>
  <c r="H290" i="57"/>
  <c r="M290" i="57" s="1"/>
  <c r="H291" i="57"/>
  <c r="M291" i="57" s="1"/>
  <c r="H292" i="57"/>
  <c r="M292" i="57" s="1"/>
  <c r="H293" i="57"/>
  <c r="M293" i="57" s="1"/>
  <c r="H294" i="57"/>
  <c r="M294" i="57" s="1"/>
  <c r="H295" i="57"/>
  <c r="M295" i="57" s="1"/>
  <c r="H296" i="57"/>
  <c r="M296" i="57" s="1"/>
  <c r="H297" i="57"/>
  <c r="M297" i="57" s="1"/>
  <c r="H298" i="57"/>
  <c r="M298" i="57" s="1"/>
  <c r="H299" i="57"/>
  <c r="M299" i="57" s="1"/>
  <c r="H300" i="57"/>
  <c r="M300" i="57" s="1"/>
  <c r="H301" i="57"/>
  <c r="M301" i="57" s="1"/>
  <c r="H302" i="57"/>
  <c r="M302" i="57" s="1"/>
  <c r="H303" i="57"/>
  <c r="M303" i="57" s="1"/>
  <c r="H304" i="57"/>
  <c r="M304" i="57" s="1"/>
  <c r="H305" i="57"/>
  <c r="M305" i="57" s="1"/>
  <c r="H306" i="57"/>
  <c r="M306" i="57" s="1"/>
  <c r="H307" i="57"/>
  <c r="M307" i="57" s="1"/>
  <c r="H308" i="57"/>
  <c r="M308" i="57" s="1"/>
  <c r="H309" i="57"/>
  <c r="M309" i="57" s="1"/>
  <c r="H310" i="57"/>
  <c r="M310" i="57" s="1"/>
  <c r="H311" i="57"/>
  <c r="M311" i="57" s="1"/>
  <c r="H312" i="57"/>
  <c r="M312" i="57" s="1"/>
  <c r="H313" i="57"/>
  <c r="M313" i="57" s="1"/>
  <c r="H314" i="57"/>
  <c r="M314" i="57" s="1"/>
  <c r="H315" i="57"/>
  <c r="M315" i="57" s="1"/>
  <c r="H316" i="57"/>
  <c r="M316" i="57" s="1"/>
  <c r="H317" i="57"/>
  <c r="M317" i="57" s="1"/>
  <c r="H318" i="57"/>
  <c r="M318" i="57" s="1"/>
  <c r="H319" i="57"/>
  <c r="M319" i="57" s="1"/>
  <c r="H320" i="57"/>
  <c r="M320" i="57" s="1"/>
  <c r="H321" i="57"/>
  <c r="M321" i="57" s="1"/>
  <c r="H322" i="57"/>
  <c r="M322" i="57" s="1"/>
  <c r="H323" i="57"/>
  <c r="M323" i="57" s="1"/>
  <c r="H324" i="57"/>
  <c r="M324" i="57" s="1"/>
  <c r="H325" i="57"/>
  <c r="M325" i="57" s="1"/>
  <c r="H326" i="57"/>
  <c r="M326" i="57" s="1"/>
  <c r="H327" i="57"/>
  <c r="M327" i="57" s="1"/>
  <c r="H328" i="57"/>
  <c r="M328" i="57" s="1"/>
  <c r="H329" i="57"/>
  <c r="M329" i="57" s="1"/>
  <c r="H330" i="57"/>
  <c r="M330" i="57" s="1"/>
  <c r="H331" i="57"/>
  <c r="M331" i="57" s="1"/>
  <c r="H332" i="57"/>
  <c r="M332" i="57" s="1"/>
  <c r="H333" i="57"/>
  <c r="M333" i="57" s="1"/>
  <c r="H334" i="57"/>
  <c r="M334" i="57" s="1"/>
  <c r="H335" i="57"/>
  <c r="M335" i="57" s="1"/>
  <c r="H336" i="57"/>
  <c r="M336" i="57" s="1"/>
  <c r="H337" i="57"/>
  <c r="M337" i="57" s="1"/>
  <c r="H338" i="57"/>
  <c r="M338" i="57" s="1"/>
  <c r="H339" i="57"/>
  <c r="M339" i="57" s="1"/>
  <c r="H340" i="57"/>
  <c r="M340" i="57" s="1"/>
  <c r="H341" i="57"/>
  <c r="M341" i="57" s="1"/>
  <c r="H342" i="57"/>
  <c r="M342" i="57" s="1"/>
  <c r="H343" i="57"/>
  <c r="M343" i="57" s="1"/>
  <c r="H344" i="57"/>
  <c r="M344" i="57" s="1"/>
  <c r="H345" i="57"/>
  <c r="M345" i="57" s="1"/>
  <c r="H346" i="57"/>
  <c r="M346" i="57" s="1"/>
  <c r="H347" i="57"/>
  <c r="M347" i="57" s="1"/>
  <c r="H348" i="57"/>
  <c r="M348" i="57" s="1"/>
  <c r="H349" i="57"/>
  <c r="M349" i="57" s="1"/>
  <c r="H350" i="57"/>
  <c r="M350" i="57" s="1"/>
  <c r="H351" i="57"/>
  <c r="M351" i="57" s="1"/>
  <c r="H352" i="57"/>
  <c r="M352" i="57" s="1"/>
  <c r="H353" i="57"/>
  <c r="M353" i="57" s="1"/>
  <c r="H354" i="57"/>
  <c r="M354" i="57" s="1"/>
  <c r="H355" i="57"/>
  <c r="M355" i="57" s="1"/>
  <c r="H356" i="57"/>
  <c r="M356" i="57" s="1"/>
  <c r="H357" i="57"/>
  <c r="M357" i="57" s="1"/>
  <c r="H358" i="57"/>
  <c r="M358" i="57" s="1"/>
  <c r="H359" i="57"/>
  <c r="M359" i="57" s="1"/>
  <c r="H360" i="57"/>
  <c r="M360" i="57" s="1"/>
  <c r="H361" i="57"/>
  <c r="M361" i="57" s="1"/>
  <c r="H362" i="57"/>
  <c r="M362" i="57" s="1"/>
  <c r="H363" i="57"/>
  <c r="M363" i="57" s="1"/>
  <c r="H364" i="57"/>
  <c r="M364" i="57" s="1"/>
  <c r="H365" i="57"/>
  <c r="M365" i="57" s="1"/>
  <c r="H366" i="57"/>
  <c r="M366" i="57" s="1"/>
  <c r="H367" i="57"/>
  <c r="M367" i="57" s="1"/>
  <c r="H368" i="57"/>
  <c r="M368" i="57" s="1"/>
  <c r="H369" i="57"/>
  <c r="M369" i="57" s="1"/>
  <c r="G215" i="57"/>
  <c r="H5" i="57"/>
  <c r="M5" i="57" s="1"/>
  <c r="H6" i="57"/>
  <c r="M6" i="57" s="1"/>
  <c r="H7" i="57"/>
  <c r="M7" i="57" s="1"/>
  <c r="H8" i="57"/>
  <c r="M8" i="57" s="1"/>
  <c r="H9" i="57"/>
  <c r="M9" i="57" s="1"/>
  <c r="H10" i="57"/>
  <c r="M10" i="57" s="1"/>
  <c r="H11" i="57"/>
  <c r="M11" i="57" s="1"/>
  <c r="H12" i="57"/>
  <c r="M12" i="57" s="1"/>
  <c r="H13" i="57"/>
  <c r="M13" i="57" s="1"/>
  <c r="H14" i="57"/>
  <c r="M14" i="57" s="1"/>
  <c r="H15" i="57"/>
  <c r="M15" i="57" s="1"/>
  <c r="H16" i="57"/>
  <c r="M16" i="57" s="1"/>
  <c r="H17" i="57"/>
  <c r="M17" i="57" s="1"/>
  <c r="H18" i="57"/>
  <c r="M18" i="57" s="1"/>
  <c r="H19" i="57"/>
  <c r="M19" i="57" s="1"/>
  <c r="H20" i="57"/>
  <c r="M20" i="57" s="1"/>
  <c r="H21" i="57"/>
  <c r="M21" i="57" s="1"/>
  <c r="H22" i="57"/>
  <c r="M22" i="57" s="1"/>
  <c r="H23" i="57"/>
  <c r="M23" i="57" s="1"/>
  <c r="H24" i="57"/>
  <c r="M24" i="57" s="1"/>
  <c r="H25" i="57"/>
  <c r="M25" i="57" s="1"/>
  <c r="H26" i="57"/>
  <c r="M26" i="57" s="1"/>
  <c r="H27" i="57"/>
  <c r="M27" i="57" s="1"/>
  <c r="H28" i="57"/>
  <c r="M28" i="57" s="1"/>
  <c r="H29" i="57"/>
  <c r="M29" i="57" s="1"/>
  <c r="H30" i="57"/>
  <c r="M30" i="57" s="1"/>
  <c r="H31" i="57"/>
  <c r="M31" i="57" s="1"/>
  <c r="H32" i="57"/>
  <c r="M32" i="57" s="1"/>
  <c r="H33" i="57"/>
  <c r="M33" i="57" s="1"/>
  <c r="H34" i="57"/>
  <c r="M34" i="57" s="1"/>
  <c r="H35" i="57"/>
  <c r="M35" i="57" s="1"/>
  <c r="H36" i="57"/>
  <c r="M36" i="57" s="1"/>
  <c r="H37" i="57"/>
  <c r="M37" i="57" s="1"/>
  <c r="H38" i="57"/>
  <c r="M38" i="57" s="1"/>
  <c r="H39" i="57"/>
  <c r="M39" i="57" s="1"/>
  <c r="H40" i="57"/>
  <c r="M40" i="57" s="1"/>
  <c r="H41" i="57"/>
  <c r="M41" i="57" s="1"/>
  <c r="H42" i="57"/>
  <c r="M42" i="57" s="1"/>
  <c r="H43" i="57"/>
  <c r="M43" i="57" s="1"/>
  <c r="H44" i="57"/>
  <c r="M44" i="57" s="1"/>
  <c r="H45" i="57"/>
  <c r="M45" i="57" s="1"/>
  <c r="H46" i="57"/>
  <c r="M46" i="57" s="1"/>
  <c r="H47" i="57"/>
  <c r="M47" i="57" s="1"/>
  <c r="H48" i="57"/>
  <c r="M48" i="57" s="1"/>
  <c r="H49" i="57"/>
  <c r="M49" i="57" s="1"/>
  <c r="H50" i="57"/>
  <c r="M50" i="57" s="1"/>
  <c r="H51" i="57"/>
  <c r="M51" i="57" s="1"/>
  <c r="H52" i="57"/>
  <c r="M52" i="57" s="1"/>
  <c r="H53" i="57"/>
  <c r="M53" i="57" s="1"/>
  <c r="H54" i="57"/>
  <c r="M54" i="57" s="1"/>
  <c r="H55" i="57"/>
  <c r="M55" i="57" s="1"/>
  <c r="H56" i="57"/>
  <c r="M56" i="57" s="1"/>
  <c r="H57" i="57"/>
  <c r="M57" i="57" s="1"/>
  <c r="H58" i="57"/>
  <c r="M58" i="57" s="1"/>
  <c r="H59" i="57"/>
  <c r="M59" i="57" s="1"/>
  <c r="H60" i="57"/>
  <c r="M60" i="57" s="1"/>
  <c r="H61" i="57"/>
  <c r="M61" i="57" s="1"/>
  <c r="H62" i="57"/>
  <c r="M62" i="57" s="1"/>
  <c r="H63" i="57"/>
  <c r="M63" i="57" s="1"/>
  <c r="H64" i="57"/>
  <c r="M64" i="57" s="1"/>
  <c r="H65" i="57"/>
  <c r="M65" i="57" s="1"/>
  <c r="H66" i="57"/>
  <c r="M66" i="57" s="1"/>
  <c r="H67" i="57"/>
  <c r="M67" i="57" s="1"/>
  <c r="H68" i="57"/>
  <c r="M68" i="57" s="1"/>
  <c r="H69" i="57"/>
  <c r="M69" i="57" s="1"/>
  <c r="H70" i="57"/>
  <c r="M70" i="57" s="1"/>
  <c r="H71" i="57"/>
  <c r="M71" i="57" s="1"/>
  <c r="H72" i="57"/>
  <c r="M72" i="57" s="1"/>
  <c r="H73" i="57"/>
  <c r="M73" i="57" s="1"/>
  <c r="H74" i="57"/>
  <c r="M74" i="57" s="1"/>
  <c r="H75" i="57"/>
  <c r="M75" i="57" s="1"/>
  <c r="H76" i="57"/>
  <c r="M76" i="57" s="1"/>
  <c r="H77" i="57"/>
  <c r="M77" i="57" s="1"/>
  <c r="H78" i="57"/>
  <c r="M78" i="57" s="1"/>
  <c r="H79" i="57"/>
  <c r="M79" i="57" s="1"/>
  <c r="H80" i="57"/>
  <c r="M80" i="57" s="1"/>
  <c r="H81" i="57"/>
  <c r="M81" i="57" s="1"/>
  <c r="H82" i="57"/>
  <c r="M82" i="57" s="1"/>
  <c r="H83" i="57"/>
  <c r="M83" i="57" s="1"/>
  <c r="H84" i="57"/>
  <c r="M84" i="57" s="1"/>
  <c r="H85" i="57"/>
  <c r="M85" i="57" s="1"/>
  <c r="H86" i="57"/>
  <c r="M86" i="57" s="1"/>
  <c r="H87" i="57"/>
  <c r="M87" i="57" s="1"/>
  <c r="H88" i="57"/>
  <c r="M88" i="57" s="1"/>
  <c r="H89" i="57"/>
  <c r="M89" i="57" s="1"/>
  <c r="H90" i="57"/>
  <c r="M90" i="57" s="1"/>
  <c r="H91" i="57"/>
  <c r="M91" i="57" s="1"/>
  <c r="H92" i="57"/>
  <c r="M92" i="57" s="1"/>
  <c r="H93" i="57"/>
  <c r="M93" i="57" s="1"/>
  <c r="H94" i="57"/>
  <c r="M94" i="57" s="1"/>
  <c r="H95" i="57"/>
  <c r="M95" i="57" s="1"/>
  <c r="H96" i="57"/>
  <c r="M96" i="57" s="1"/>
  <c r="H97" i="57"/>
  <c r="M97" i="57" s="1"/>
  <c r="H98" i="57"/>
  <c r="M98" i="57" s="1"/>
  <c r="H99" i="57"/>
  <c r="M99" i="57" s="1"/>
  <c r="H100" i="57"/>
  <c r="M100" i="57" s="1"/>
  <c r="H101" i="57"/>
  <c r="M101" i="57" s="1"/>
  <c r="H102" i="57"/>
  <c r="M102" i="57" s="1"/>
  <c r="H103" i="57"/>
  <c r="M103" i="57" s="1"/>
  <c r="H104" i="57"/>
  <c r="M104" i="57" s="1"/>
  <c r="H105" i="57"/>
  <c r="M105" i="57" s="1"/>
  <c r="H106" i="57"/>
  <c r="M106" i="57" s="1"/>
  <c r="H107" i="57"/>
  <c r="M107" i="57" s="1"/>
  <c r="H108" i="57"/>
  <c r="M108" i="57" s="1"/>
  <c r="H109" i="57"/>
  <c r="M109" i="57" s="1"/>
  <c r="H110" i="57"/>
  <c r="M110" i="57" s="1"/>
  <c r="H111" i="57"/>
  <c r="M111" i="57" s="1"/>
  <c r="H112" i="57"/>
  <c r="M112" i="57" s="1"/>
  <c r="H113" i="57"/>
  <c r="M113" i="57" s="1"/>
  <c r="H114" i="57"/>
  <c r="M114" i="57" s="1"/>
  <c r="H115" i="57"/>
  <c r="M115" i="57" s="1"/>
  <c r="H116" i="57"/>
  <c r="M116" i="57" s="1"/>
  <c r="H117" i="57"/>
  <c r="M117" i="57" s="1"/>
  <c r="H118" i="57"/>
  <c r="M118" i="57" s="1"/>
  <c r="H119" i="57"/>
  <c r="M119" i="57" s="1"/>
  <c r="H120" i="57"/>
  <c r="M120" i="57" s="1"/>
  <c r="H121" i="57"/>
  <c r="M121" i="57" s="1"/>
  <c r="H122" i="57"/>
  <c r="M122" i="57" s="1"/>
  <c r="H123" i="57"/>
  <c r="M123" i="57" s="1"/>
  <c r="H124" i="57"/>
  <c r="M124" i="57" s="1"/>
  <c r="H125" i="57"/>
  <c r="M125" i="57" s="1"/>
  <c r="H126" i="57"/>
  <c r="M126" i="57" s="1"/>
  <c r="H127" i="57"/>
  <c r="M127" i="57" s="1"/>
  <c r="H128" i="57"/>
  <c r="M128" i="57" s="1"/>
  <c r="H129" i="57"/>
  <c r="M129" i="57" s="1"/>
  <c r="H130" i="57"/>
  <c r="M130" i="57" s="1"/>
  <c r="H131" i="57"/>
  <c r="M131" i="57" s="1"/>
  <c r="H132" i="57"/>
  <c r="M132" i="57" s="1"/>
  <c r="H133" i="57"/>
  <c r="M133" i="57" s="1"/>
  <c r="H134" i="57"/>
  <c r="M134" i="57" s="1"/>
  <c r="H135" i="57"/>
  <c r="M135" i="57" s="1"/>
  <c r="H136" i="57"/>
  <c r="M136" i="57" s="1"/>
  <c r="H137" i="57"/>
  <c r="M137" i="57" s="1"/>
  <c r="H138" i="57"/>
  <c r="M138" i="57" s="1"/>
  <c r="H139" i="57"/>
  <c r="M139" i="57" s="1"/>
  <c r="H140" i="57"/>
  <c r="M140" i="57" s="1"/>
  <c r="H141" i="57"/>
  <c r="M141" i="57" s="1"/>
  <c r="H142" i="57"/>
  <c r="M142" i="57" s="1"/>
  <c r="H143" i="57"/>
  <c r="M143" i="57" s="1"/>
  <c r="H144" i="57"/>
  <c r="M144" i="57" s="1"/>
  <c r="H145" i="57"/>
  <c r="M145" i="57" s="1"/>
  <c r="H146" i="57"/>
  <c r="M146" i="57" s="1"/>
  <c r="H147" i="57"/>
  <c r="M147" i="57" s="1"/>
  <c r="H148" i="57"/>
  <c r="M148" i="57" s="1"/>
  <c r="H149" i="57"/>
  <c r="M149" i="57" s="1"/>
  <c r="H150" i="57"/>
  <c r="M150" i="57" s="1"/>
  <c r="H151" i="57"/>
  <c r="M151" i="57" s="1"/>
  <c r="H152" i="57"/>
  <c r="M152" i="57" s="1"/>
  <c r="H153" i="57"/>
  <c r="M153" i="57" s="1"/>
  <c r="H154" i="57"/>
  <c r="M154" i="57" s="1"/>
  <c r="H155" i="57"/>
  <c r="M155" i="57" s="1"/>
  <c r="H156" i="57"/>
  <c r="M156" i="57" s="1"/>
  <c r="H157" i="57"/>
  <c r="M157" i="57" s="1"/>
  <c r="H158" i="57"/>
  <c r="M158" i="57" s="1"/>
  <c r="H159" i="57"/>
  <c r="M159" i="57" s="1"/>
  <c r="H160" i="57"/>
  <c r="M160" i="57" s="1"/>
  <c r="H161" i="57"/>
  <c r="M161" i="57" s="1"/>
  <c r="H162" i="57"/>
  <c r="M162" i="57" s="1"/>
  <c r="H163" i="57"/>
  <c r="M163" i="57" s="1"/>
  <c r="H164" i="57"/>
  <c r="M164" i="57" s="1"/>
  <c r="H165" i="57"/>
  <c r="M165" i="57" s="1"/>
  <c r="H166" i="57"/>
  <c r="M166" i="57" s="1"/>
  <c r="H167" i="57"/>
  <c r="M167" i="57" s="1"/>
  <c r="H168" i="57"/>
  <c r="M168" i="57" s="1"/>
  <c r="H169" i="57"/>
  <c r="M169" i="57" s="1"/>
  <c r="H170" i="57"/>
  <c r="M170" i="57" s="1"/>
  <c r="H171" i="57"/>
  <c r="M171" i="57" s="1"/>
  <c r="H172" i="57"/>
  <c r="M172" i="57" s="1"/>
  <c r="H173" i="57"/>
  <c r="M173" i="57" s="1"/>
  <c r="H174" i="57"/>
  <c r="M174" i="57" s="1"/>
  <c r="H175" i="57"/>
  <c r="M175" i="57" s="1"/>
  <c r="H176" i="57"/>
  <c r="M176" i="57" s="1"/>
  <c r="H177" i="57"/>
  <c r="M177" i="57" s="1"/>
  <c r="H178" i="57"/>
  <c r="M178" i="57" s="1"/>
  <c r="H179" i="57"/>
  <c r="M179" i="57" s="1"/>
  <c r="H180" i="57"/>
  <c r="M180" i="57" s="1"/>
  <c r="H181" i="57"/>
  <c r="M181" i="57" s="1"/>
  <c r="H182" i="57"/>
  <c r="M182" i="57" s="1"/>
  <c r="H183" i="57"/>
  <c r="M183" i="57" s="1"/>
  <c r="H184" i="57"/>
  <c r="M184" i="57" s="1"/>
  <c r="H185" i="57"/>
  <c r="M185" i="57" s="1"/>
  <c r="H186" i="57"/>
  <c r="M186" i="57" s="1"/>
  <c r="H187" i="57"/>
  <c r="M187" i="57" s="1"/>
  <c r="H188" i="57"/>
  <c r="M188" i="57" s="1"/>
  <c r="H189" i="57"/>
  <c r="M189" i="57" s="1"/>
  <c r="H190" i="57"/>
  <c r="M190" i="57" s="1"/>
  <c r="H191" i="57"/>
  <c r="M191" i="57" s="1"/>
  <c r="H192" i="57"/>
  <c r="M192" i="57" s="1"/>
  <c r="H193" i="57"/>
  <c r="M193" i="57" s="1"/>
  <c r="H194" i="57"/>
  <c r="M194" i="57" s="1"/>
  <c r="H195" i="57"/>
  <c r="M195" i="57" s="1"/>
  <c r="H196" i="57"/>
  <c r="M196" i="57" s="1"/>
  <c r="H197" i="57"/>
  <c r="M197" i="57" s="1"/>
  <c r="H198" i="57"/>
  <c r="M198" i="57" s="1"/>
  <c r="H199" i="57"/>
  <c r="M199" i="57" s="1"/>
  <c r="H200" i="57"/>
  <c r="M200" i="57" s="1"/>
  <c r="H201" i="57"/>
  <c r="M201" i="57" s="1"/>
  <c r="H202" i="57"/>
  <c r="M202" i="57" s="1"/>
  <c r="H203" i="57"/>
  <c r="M203" i="57" s="1"/>
  <c r="H204" i="57"/>
  <c r="M204" i="57" s="1"/>
  <c r="H205" i="57"/>
  <c r="M205" i="57" s="1"/>
  <c r="H206" i="57"/>
  <c r="M206" i="57" s="1"/>
  <c r="H207" i="57"/>
  <c r="M207" i="57" s="1"/>
  <c r="H208" i="57"/>
  <c r="M208" i="57" s="1"/>
  <c r="H209" i="57"/>
  <c r="M209" i="57" s="1"/>
  <c r="H210" i="57"/>
  <c r="M210" i="57" s="1"/>
  <c r="H211" i="57"/>
  <c r="M211" i="57" s="1"/>
  <c r="H212" i="57"/>
  <c r="M212" i="57" s="1"/>
  <c r="H213" i="57"/>
  <c r="M213" i="57" s="1"/>
  <c r="H214" i="57"/>
  <c r="M214" i="57" s="1"/>
  <c r="T335" i="57"/>
  <c r="T334" i="57"/>
  <c r="T333" i="57"/>
  <c r="T332" i="57"/>
  <c r="T331" i="57"/>
  <c r="T330" i="57"/>
  <c r="T329" i="57"/>
  <c r="T328" i="57"/>
  <c r="T237" i="57"/>
  <c r="T376" i="57"/>
  <c r="T372" i="57"/>
  <c r="T369" i="57"/>
  <c r="T368" i="57"/>
  <c r="T367" i="57"/>
  <c r="T366" i="57"/>
  <c r="T365" i="57"/>
  <c r="T364" i="57"/>
  <c r="T363" i="57"/>
  <c r="T224" i="57"/>
  <c r="T225" i="57"/>
  <c r="T226" i="57"/>
  <c r="T227" i="57"/>
  <c r="T228" i="57"/>
  <c r="T229" i="57"/>
  <c r="T230" i="57"/>
  <c r="T223" i="57"/>
  <c r="H220" i="57"/>
  <c r="M220" i="57" s="1"/>
  <c r="T15" i="70"/>
  <c r="T16" i="70"/>
  <c r="T17" i="70"/>
  <c r="T18" i="70"/>
  <c r="T19" i="70"/>
  <c r="T20" i="70"/>
  <c r="T21" i="70"/>
  <c r="T14" i="70"/>
  <c r="P15" i="70"/>
  <c r="P16" i="70"/>
  <c r="P17" i="70"/>
  <c r="P18" i="70"/>
  <c r="P19" i="70"/>
  <c r="P20" i="70"/>
  <c r="P21" i="70"/>
  <c r="P22" i="70"/>
  <c r="P23" i="70"/>
  <c r="P24" i="70"/>
  <c r="P25" i="70"/>
  <c r="P14" i="70"/>
  <c r="H4" i="57"/>
  <c r="M4" i="57" s="1"/>
  <c r="H3" i="57"/>
  <c r="J53" i="70"/>
  <c r="J54" i="70"/>
  <c r="J55" i="70"/>
  <c r="J56" i="70"/>
  <c r="J57" i="70"/>
  <c r="J58" i="70"/>
  <c r="J59" i="70"/>
  <c r="J52" i="70"/>
  <c r="J39" i="70"/>
  <c r="J40" i="70"/>
  <c r="J41" i="70"/>
  <c r="J42" i="70"/>
  <c r="J43" i="70"/>
  <c r="J44" i="70"/>
  <c r="J45" i="70"/>
  <c r="J46" i="70"/>
  <c r="J47" i="70"/>
  <c r="J48" i="70"/>
  <c r="J49" i="70"/>
  <c r="J38" i="70"/>
  <c r="J29" i="70"/>
  <c r="J30" i="70"/>
  <c r="J31" i="70"/>
  <c r="J32" i="70"/>
  <c r="J33" i="70"/>
  <c r="J34" i="70"/>
  <c r="J35" i="70"/>
  <c r="J28" i="70"/>
  <c r="J15" i="70"/>
  <c r="J16" i="70"/>
  <c r="J17" i="70"/>
  <c r="J18" i="70"/>
  <c r="J19" i="70"/>
  <c r="J20" i="70"/>
  <c r="J21" i="70"/>
  <c r="J22" i="70"/>
  <c r="J23" i="70"/>
  <c r="J24" i="70"/>
  <c r="J25" i="70"/>
  <c r="J14" i="70"/>
  <c r="J5" i="70"/>
  <c r="J6" i="70"/>
  <c r="J7" i="70"/>
  <c r="J8" i="70"/>
  <c r="J9" i="70"/>
  <c r="J10" i="70"/>
  <c r="J11" i="70"/>
  <c r="J4" i="70"/>
  <c r="W26" i="67"/>
  <c r="V10" i="67"/>
  <c r="V11" i="67"/>
  <c r="V12" i="67"/>
  <c r="V13" i="67"/>
  <c r="V14" i="67"/>
  <c r="V15" i="67"/>
  <c r="V16" i="67"/>
  <c r="V17" i="67"/>
  <c r="V18" i="67"/>
  <c r="V19" i="67"/>
  <c r="V20" i="67"/>
  <c r="V21" i="67"/>
  <c r="V22" i="67"/>
  <c r="V23" i="67"/>
  <c r="V24" i="67"/>
  <c r="V25" i="67"/>
  <c r="V9" i="67"/>
  <c r="D6" i="80"/>
  <c r="D7" i="80"/>
  <c r="D4" i="80"/>
  <c r="D5" i="80"/>
  <c r="D8" i="80"/>
  <c r="D9" i="80"/>
  <c r="D3" i="80"/>
  <c r="H3" i="80"/>
  <c r="I3" i="80" s="1"/>
  <c r="J3" i="57"/>
  <c r="H9" i="80"/>
  <c r="I9" i="80" s="1"/>
  <c r="H8" i="80"/>
  <c r="I8" i="80" s="1"/>
  <c r="H7" i="80"/>
  <c r="I7" i="80" s="1"/>
  <c r="H6" i="80"/>
  <c r="I6" i="80" s="1"/>
  <c r="H4" i="80"/>
  <c r="I4" i="80" s="1"/>
  <c r="H5" i="80"/>
  <c r="I5" i="80" s="1"/>
  <c r="H18" i="80"/>
  <c r="H19" i="80"/>
  <c r="H215" i="57" l="1"/>
  <c r="S4" i="57"/>
  <c r="T4" i="57" s="1"/>
  <c r="M370" i="57"/>
  <c r="H370" i="57"/>
  <c r="R6" i="57"/>
  <c r="K3" i="57"/>
  <c r="M3" i="57"/>
  <c r="M215" i="57" s="1"/>
  <c r="S6" i="57" l="1"/>
  <c r="T6" i="57" s="1"/>
  <c r="R7" i="57"/>
  <c r="I4" i="57"/>
  <c r="J4" i="57" s="1"/>
  <c r="S7" i="57" l="1"/>
  <c r="T7" i="57" s="1"/>
  <c r="R8" i="57"/>
  <c r="K4" i="57"/>
  <c r="L3" i="57"/>
  <c r="I5" i="57"/>
  <c r="J5" i="57" s="1"/>
  <c r="K5" i="57" s="1"/>
  <c r="L5" i="57" s="1"/>
  <c r="R9" i="57" l="1"/>
  <c r="S8" i="57"/>
  <c r="T8" i="57" s="1"/>
  <c r="L4" i="57"/>
  <c r="I6" i="57"/>
  <c r="J6" i="57" s="1"/>
  <c r="K6" i="57" s="1"/>
  <c r="L6" i="57" s="1"/>
  <c r="R10" i="57" l="1"/>
  <c r="S9" i="57"/>
  <c r="T9" i="57" s="1"/>
  <c r="I7" i="57"/>
  <c r="J7" i="57" s="1"/>
  <c r="K7" i="57" s="1"/>
  <c r="L7" i="57" s="1"/>
  <c r="S10" i="57" l="1"/>
  <c r="T10" i="57" s="1"/>
  <c r="R11" i="57"/>
  <c r="I8" i="57"/>
  <c r="J8" i="57" s="1"/>
  <c r="S11" i="57" l="1"/>
  <c r="T11" i="57" s="1"/>
  <c r="R12" i="57"/>
  <c r="K8" i="57"/>
  <c r="I9" i="57"/>
  <c r="S12" i="57" l="1"/>
  <c r="T12" i="57" s="1"/>
  <c r="R13" i="57"/>
  <c r="L8" i="57"/>
  <c r="I10" i="57"/>
  <c r="I11" i="57" s="1"/>
  <c r="J9" i="57"/>
  <c r="K9" i="57" s="1"/>
  <c r="L9" i="57" s="1"/>
  <c r="R14" i="57" l="1"/>
  <c r="S13" i="57"/>
  <c r="T13" i="57" s="1"/>
  <c r="J10" i="57"/>
  <c r="K10" i="57" s="1"/>
  <c r="L10" i="57" s="1"/>
  <c r="S14" i="57" l="1"/>
  <c r="T14" i="57" s="1"/>
  <c r="R15" i="57"/>
  <c r="J11" i="57"/>
  <c r="K11" i="57" s="1"/>
  <c r="L11" i="57" s="1"/>
  <c r="I12" i="57"/>
  <c r="R16" i="57" l="1"/>
  <c r="S15" i="57"/>
  <c r="T15" i="57" s="1"/>
  <c r="J12" i="57"/>
  <c r="K12" i="57" s="1"/>
  <c r="L12" i="57" s="1"/>
  <c r="I13" i="57"/>
  <c r="R17" i="57" l="1"/>
  <c r="S16" i="57"/>
  <c r="T16" i="57" s="1"/>
  <c r="J13" i="57"/>
  <c r="K13" i="57" s="1"/>
  <c r="L13" i="57" s="1"/>
  <c r="I14" i="57"/>
  <c r="R18" i="57" l="1"/>
  <c r="S17" i="57"/>
  <c r="T17" i="57" s="1"/>
  <c r="J14" i="57"/>
  <c r="K14" i="57" s="1"/>
  <c r="L14" i="57" s="1"/>
  <c r="I15" i="57"/>
  <c r="R19" i="57" l="1"/>
  <c r="S18" i="57"/>
  <c r="T18" i="57" s="1"/>
  <c r="J15" i="57"/>
  <c r="K15" i="57" s="1"/>
  <c r="L15" i="57" s="1"/>
  <c r="I16" i="57"/>
  <c r="R20" i="57" l="1"/>
  <c r="S19" i="57"/>
  <c r="T19" i="57" s="1"/>
  <c r="J16" i="57"/>
  <c r="K16" i="57" s="1"/>
  <c r="L16" i="57" s="1"/>
  <c r="I17" i="57"/>
  <c r="R21" i="57" l="1"/>
  <c r="S20" i="57"/>
  <c r="T20" i="57" s="1"/>
  <c r="J17" i="57"/>
  <c r="K17" i="57" s="1"/>
  <c r="L17" i="57" s="1"/>
  <c r="I18" i="57"/>
  <c r="R22" i="57" l="1"/>
  <c r="S21" i="57"/>
  <c r="T21" i="57" s="1"/>
  <c r="J18" i="57"/>
  <c r="K18" i="57" s="1"/>
  <c r="L18" i="57" s="1"/>
  <c r="I19" i="57"/>
  <c r="S22" i="57" l="1"/>
  <c r="T22" i="57" s="1"/>
  <c r="R23" i="57"/>
  <c r="J19" i="57"/>
  <c r="K19" i="57" s="1"/>
  <c r="L19" i="57" s="1"/>
  <c r="I20" i="57"/>
  <c r="S23" i="57" l="1"/>
  <c r="T23" i="57" s="1"/>
  <c r="R24" i="57"/>
  <c r="I21" i="57"/>
  <c r="J20" i="57"/>
  <c r="K20" i="57" s="1"/>
  <c r="L20" i="57" s="1"/>
  <c r="R25" i="57" l="1"/>
  <c r="S24" i="57"/>
  <c r="T24" i="57" s="1"/>
  <c r="J21" i="57"/>
  <c r="K21" i="57" s="1"/>
  <c r="L21" i="57" s="1"/>
  <c r="I22" i="57"/>
  <c r="I23" i="57" s="1"/>
  <c r="I24" i="57" s="1"/>
  <c r="I25" i="57" s="1"/>
  <c r="I26" i="57" s="1"/>
  <c r="I27" i="57" s="1"/>
  <c r="I28" i="57" s="1"/>
  <c r="I29" i="57" s="1"/>
  <c r="I30" i="57" s="1"/>
  <c r="I31" i="57" s="1"/>
  <c r="I32" i="57" s="1"/>
  <c r="I33" i="57" s="1"/>
  <c r="I34" i="57" s="1"/>
  <c r="I35" i="57" s="1"/>
  <c r="I36" i="57" s="1"/>
  <c r="I37" i="57" s="1"/>
  <c r="I38" i="57" s="1"/>
  <c r="I39" i="57" s="1"/>
  <c r="I40" i="57" s="1"/>
  <c r="I41" i="57" s="1"/>
  <c r="I42" i="57" s="1"/>
  <c r="I43" i="57" s="1"/>
  <c r="I44" i="57" s="1"/>
  <c r="I45" i="57" s="1"/>
  <c r="I46" i="57" s="1"/>
  <c r="I47" i="57" s="1"/>
  <c r="I48" i="57" s="1"/>
  <c r="I49" i="57" s="1"/>
  <c r="I50" i="57" s="1"/>
  <c r="I51" i="57" s="1"/>
  <c r="I52" i="57" s="1"/>
  <c r="I53" i="57" s="1"/>
  <c r="I54" i="57" s="1"/>
  <c r="I55" i="57" s="1"/>
  <c r="I56" i="57" s="1"/>
  <c r="I57" i="57" s="1"/>
  <c r="I58" i="57" s="1"/>
  <c r="I59" i="57" s="1"/>
  <c r="I60" i="57" s="1"/>
  <c r="I61" i="57" s="1"/>
  <c r="I62" i="57" s="1"/>
  <c r="I63" i="57" s="1"/>
  <c r="I64" i="57" s="1"/>
  <c r="I65" i="57" s="1"/>
  <c r="I66" i="57" s="1"/>
  <c r="I67" i="57" s="1"/>
  <c r="I68" i="57" s="1"/>
  <c r="I69" i="57" s="1"/>
  <c r="I70" i="57" s="1"/>
  <c r="I71" i="57" s="1"/>
  <c r="I72" i="57" s="1"/>
  <c r="I73" i="57" s="1"/>
  <c r="I74" i="57" s="1"/>
  <c r="I75" i="57" s="1"/>
  <c r="I76" i="57" s="1"/>
  <c r="I77" i="57" s="1"/>
  <c r="I78" i="57" s="1"/>
  <c r="I79" i="57" s="1"/>
  <c r="I80" i="57" s="1"/>
  <c r="I81" i="57" s="1"/>
  <c r="I82" i="57" s="1"/>
  <c r="I83" i="57" s="1"/>
  <c r="I84" i="57" s="1"/>
  <c r="I85" i="57" s="1"/>
  <c r="I86" i="57" s="1"/>
  <c r="I87" i="57" s="1"/>
  <c r="I88" i="57" s="1"/>
  <c r="I89" i="57" s="1"/>
  <c r="I90" i="57" s="1"/>
  <c r="I91" i="57" s="1"/>
  <c r="I92" i="57" s="1"/>
  <c r="I93" i="57" s="1"/>
  <c r="I94" i="57" s="1"/>
  <c r="I95" i="57" s="1"/>
  <c r="I96" i="57" s="1"/>
  <c r="I97" i="57" s="1"/>
  <c r="I98" i="57" s="1"/>
  <c r="I99" i="57" s="1"/>
  <c r="I100" i="57" s="1"/>
  <c r="I101" i="57" s="1"/>
  <c r="I102" i="57" s="1"/>
  <c r="I103" i="57" s="1"/>
  <c r="I104" i="57" s="1"/>
  <c r="I105" i="57" s="1"/>
  <c r="I106" i="57" s="1"/>
  <c r="I107" i="57" s="1"/>
  <c r="I108" i="57" s="1"/>
  <c r="I109" i="57" s="1"/>
  <c r="I110" i="57" s="1"/>
  <c r="I111" i="57" s="1"/>
  <c r="I112" i="57" s="1"/>
  <c r="I113" i="57" s="1"/>
  <c r="I114" i="57" s="1"/>
  <c r="I115" i="57" s="1"/>
  <c r="I116" i="57" s="1"/>
  <c r="I117" i="57" s="1"/>
  <c r="I118" i="57" s="1"/>
  <c r="I119" i="57" s="1"/>
  <c r="I120" i="57" s="1"/>
  <c r="I121" i="57" s="1"/>
  <c r="I122" i="57" s="1"/>
  <c r="I123" i="57" s="1"/>
  <c r="I124" i="57" s="1"/>
  <c r="I125" i="57" s="1"/>
  <c r="I126" i="57" s="1"/>
  <c r="I127" i="57" s="1"/>
  <c r="I128" i="57" s="1"/>
  <c r="I129" i="57" s="1"/>
  <c r="I130" i="57" s="1"/>
  <c r="I131" i="57" s="1"/>
  <c r="I132" i="57" s="1"/>
  <c r="I133" i="57" s="1"/>
  <c r="I134" i="57" s="1"/>
  <c r="I135" i="57" s="1"/>
  <c r="I136" i="57" s="1"/>
  <c r="I137" i="57" s="1"/>
  <c r="I138" i="57" s="1"/>
  <c r="I139" i="57" s="1"/>
  <c r="I140" i="57" s="1"/>
  <c r="I141" i="57" s="1"/>
  <c r="I142" i="57" s="1"/>
  <c r="I143" i="57" s="1"/>
  <c r="I144" i="57" s="1"/>
  <c r="I145" i="57" s="1"/>
  <c r="I146" i="57" s="1"/>
  <c r="I147" i="57" s="1"/>
  <c r="I148" i="57" s="1"/>
  <c r="I149" i="57" s="1"/>
  <c r="I150" i="57" s="1"/>
  <c r="I151" i="57" s="1"/>
  <c r="I152" i="57" s="1"/>
  <c r="I153" i="57" s="1"/>
  <c r="I154" i="57" s="1"/>
  <c r="I155" i="57" s="1"/>
  <c r="I156" i="57" s="1"/>
  <c r="I157" i="57" s="1"/>
  <c r="I158" i="57" s="1"/>
  <c r="I159" i="57" s="1"/>
  <c r="I160" i="57" s="1"/>
  <c r="I161" i="57" s="1"/>
  <c r="I162" i="57" s="1"/>
  <c r="I163" i="57" s="1"/>
  <c r="I164" i="57" s="1"/>
  <c r="I165" i="57" s="1"/>
  <c r="I166" i="57" s="1"/>
  <c r="I167" i="57" s="1"/>
  <c r="I168" i="57" s="1"/>
  <c r="I169" i="57" s="1"/>
  <c r="I170" i="57" s="1"/>
  <c r="I171" i="57" s="1"/>
  <c r="I172" i="57" s="1"/>
  <c r="I173" i="57" s="1"/>
  <c r="I174" i="57" s="1"/>
  <c r="I175" i="57" s="1"/>
  <c r="I176" i="57" s="1"/>
  <c r="I177" i="57" s="1"/>
  <c r="I178" i="57" s="1"/>
  <c r="I179" i="57" s="1"/>
  <c r="I180" i="57" s="1"/>
  <c r="I181" i="57" s="1"/>
  <c r="I182" i="57" s="1"/>
  <c r="I183" i="57" s="1"/>
  <c r="I184" i="57" s="1"/>
  <c r="I185" i="57" s="1"/>
  <c r="I186" i="57" s="1"/>
  <c r="I187" i="57" s="1"/>
  <c r="I188" i="57" s="1"/>
  <c r="I189" i="57" s="1"/>
  <c r="I190" i="57" s="1"/>
  <c r="I191" i="57" s="1"/>
  <c r="I192" i="57" s="1"/>
  <c r="I193" i="57" s="1"/>
  <c r="I194" i="57" s="1"/>
  <c r="I195" i="57" s="1"/>
  <c r="I196" i="57" s="1"/>
  <c r="I197" i="57" s="1"/>
  <c r="I198" i="57" s="1"/>
  <c r="I199" i="57" s="1"/>
  <c r="I200" i="57" s="1"/>
  <c r="I201" i="57" s="1"/>
  <c r="I202" i="57" s="1"/>
  <c r="I203" i="57" s="1"/>
  <c r="I204" i="57" s="1"/>
  <c r="I205" i="57" s="1"/>
  <c r="I206" i="57" s="1"/>
  <c r="I207" i="57" s="1"/>
  <c r="R26" i="57" l="1"/>
  <c r="S25" i="57"/>
  <c r="T25" i="57" s="1"/>
  <c r="J22" i="57"/>
  <c r="K22" i="57" s="1"/>
  <c r="L22" i="57" s="1"/>
  <c r="R27" i="57" l="1"/>
  <c r="S26" i="57"/>
  <c r="T26" i="57" s="1"/>
  <c r="J23" i="57"/>
  <c r="K23" i="57" s="1"/>
  <c r="L23" i="57" s="1"/>
  <c r="R28" i="57" l="1"/>
  <c r="S27" i="57"/>
  <c r="T27" i="57" s="1"/>
  <c r="J24" i="57"/>
  <c r="K24" i="57" s="1"/>
  <c r="L24" i="57" s="1"/>
  <c r="R29" i="57" l="1"/>
  <c r="S28" i="57"/>
  <c r="T28" i="57" s="1"/>
  <c r="J25" i="57"/>
  <c r="K25" i="57" s="1"/>
  <c r="L25" i="57" s="1"/>
  <c r="R30" i="57" l="1"/>
  <c r="S29" i="57"/>
  <c r="T29" i="57" s="1"/>
  <c r="J26" i="57"/>
  <c r="K26" i="57" s="1"/>
  <c r="L26" i="57" s="1"/>
  <c r="R31" i="57" l="1"/>
  <c r="S30" i="57"/>
  <c r="T30" i="57" s="1"/>
  <c r="J27" i="57"/>
  <c r="K27" i="57" s="1"/>
  <c r="L27" i="57" s="1"/>
  <c r="R32" i="57" l="1"/>
  <c r="S31" i="57"/>
  <c r="T31" i="57" s="1"/>
  <c r="J28" i="57"/>
  <c r="K28" i="57" s="1"/>
  <c r="L28" i="57" s="1"/>
  <c r="S32" i="57" l="1"/>
  <c r="T32" i="57" s="1"/>
  <c r="R33" i="57"/>
  <c r="J29" i="57"/>
  <c r="K29" i="57" s="1"/>
  <c r="L29" i="57" s="1"/>
  <c r="R34" i="57" l="1"/>
  <c r="S33" i="57"/>
  <c r="T33" i="57" s="1"/>
  <c r="J30" i="57"/>
  <c r="K30" i="57" s="1"/>
  <c r="L30" i="57" s="1"/>
  <c r="S34" i="57" l="1"/>
  <c r="T34" i="57" s="1"/>
  <c r="R35" i="57"/>
  <c r="J31" i="57"/>
  <c r="K31" i="57" s="1"/>
  <c r="L31" i="57" s="1"/>
  <c r="R36" i="57" l="1"/>
  <c r="S35" i="57"/>
  <c r="T35" i="57" s="1"/>
  <c r="J32" i="57"/>
  <c r="K32" i="57" s="1"/>
  <c r="L32" i="57" s="1"/>
  <c r="S36" i="57" l="1"/>
  <c r="T36" i="57" s="1"/>
  <c r="R37" i="57"/>
  <c r="J33" i="57"/>
  <c r="K33" i="57" s="1"/>
  <c r="L33" i="57" s="1"/>
  <c r="S37" i="57" l="1"/>
  <c r="T37" i="57" s="1"/>
  <c r="R38" i="57"/>
  <c r="J34" i="57"/>
  <c r="K34" i="57" s="1"/>
  <c r="L34" i="57" s="1"/>
  <c r="R39" i="57" l="1"/>
  <c r="S38" i="57"/>
  <c r="T38" i="57" s="1"/>
  <c r="J35" i="57"/>
  <c r="K35" i="57" s="1"/>
  <c r="L35" i="57" s="1"/>
  <c r="R40" i="57" l="1"/>
  <c r="S39" i="57"/>
  <c r="T39" i="57" s="1"/>
  <c r="J36" i="57"/>
  <c r="K36" i="57" s="1"/>
  <c r="L36" i="57" s="1"/>
  <c r="S40" i="57" l="1"/>
  <c r="T40" i="57" s="1"/>
  <c r="R41" i="57"/>
  <c r="J37" i="57"/>
  <c r="K37" i="57" s="1"/>
  <c r="L37" i="57" s="1"/>
  <c r="R42" i="57" l="1"/>
  <c r="S41" i="57"/>
  <c r="T41" i="57" s="1"/>
  <c r="J38" i="57"/>
  <c r="K38" i="57" s="1"/>
  <c r="L38" i="57" s="1"/>
  <c r="R43" i="57" l="1"/>
  <c r="S42" i="57"/>
  <c r="T42" i="57" s="1"/>
  <c r="J39" i="57"/>
  <c r="K39" i="57" s="1"/>
  <c r="L39" i="57" s="1"/>
  <c r="R44" i="57" l="1"/>
  <c r="S43" i="57"/>
  <c r="T43" i="57" s="1"/>
  <c r="J40" i="57"/>
  <c r="K40" i="57" s="1"/>
  <c r="L40" i="57" s="1"/>
  <c r="S44" i="57" l="1"/>
  <c r="T44" i="57" s="1"/>
  <c r="R45" i="57"/>
  <c r="J41" i="57"/>
  <c r="K41" i="57" s="1"/>
  <c r="L41" i="57" s="1"/>
  <c r="S45" i="57" l="1"/>
  <c r="T45" i="57" s="1"/>
  <c r="R46" i="57"/>
  <c r="J42" i="57"/>
  <c r="K42" i="57" s="1"/>
  <c r="L42" i="57" s="1"/>
  <c r="R47" i="57" l="1"/>
  <c r="S46" i="57"/>
  <c r="T46" i="57" s="1"/>
  <c r="J43" i="57"/>
  <c r="K43" i="57" s="1"/>
  <c r="L43" i="57" s="1"/>
  <c r="R48" i="57" l="1"/>
  <c r="S47" i="57"/>
  <c r="T47" i="57" s="1"/>
  <c r="J44" i="57"/>
  <c r="K44" i="57" s="1"/>
  <c r="L44" i="57" s="1"/>
  <c r="R49" i="57" l="1"/>
  <c r="S48" i="57"/>
  <c r="T48" i="57" s="1"/>
  <c r="J45" i="57"/>
  <c r="K45" i="57" s="1"/>
  <c r="L45" i="57" s="1"/>
  <c r="S49" i="57" l="1"/>
  <c r="T49" i="57" s="1"/>
  <c r="R50" i="57"/>
  <c r="J46" i="57"/>
  <c r="K46" i="57" s="1"/>
  <c r="L46" i="57" s="1"/>
  <c r="R51" i="57" l="1"/>
  <c r="S50" i="57"/>
  <c r="T50" i="57" s="1"/>
  <c r="J47" i="57"/>
  <c r="K47" i="57" s="1"/>
  <c r="L47" i="57" s="1"/>
  <c r="R52" i="57" l="1"/>
  <c r="S51" i="57"/>
  <c r="T51" i="57" s="1"/>
  <c r="J48" i="57"/>
  <c r="K48" i="57" s="1"/>
  <c r="L48" i="57" s="1"/>
  <c r="R53" i="57" l="1"/>
  <c r="S52" i="57"/>
  <c r="T52" i="57" s="1"/>
  <c r="J49" i="57"/>
  <c r="K49" i="57" s="1"/>
  <c r="L49" i="57" s="1"/>
  <c r="S53" i="57" l="1"/>
  <c r="T53" i="57" s="1"/>
  <c r="R54" i="57"/>
  <c r="J50" i="57"/>
  <c r="K50" i="57" s="1"/>
  <c r="L50" i="57" s="1"/>
  <c r="R55" i="57" l="1"/>
  <c r="S54" i="57"/>
  <c r="T54" i="57" s="1"/>
  <c r="J51" i="57"/>
  <c r="K51" i="57" s="1"/>
  <c r="L51" i="57" s="1"/>
  <c r="R56" i="57" l="1"/>
  <c r="S55" i="57"/>
  <c r="T55" i="57" s="1"/>
  <c r="J52" i="57"/>
  <c r="K52" i="57" s="1"/>
  <c r="L52" i="57" s="1"/>
  <c r="R57" i="57" l="1"/>
  <c r="S56" i="57"/>
  <c r="T56" i="57" s="1"/>
  <c r="J53" i="57"/>
  <c r="K53" i="57" s="1"/>
  <c r="L53" i="57" s="1"/>
  <c r="S57" i="57" l="1"/>
  <c r="T57" i="57" s="1"/>
  <c r="R58" i="57"/>
  <c r="J54" i="57"/>
  <c r="K54" i="57" s="1"/>
  <c r="L54" i="57" s="1"/>
  <c r="R59" i="57" l="1"/>
  <c r="S58" i="57"/>
  <c r="T58" i="57" s="1"/>
  <c r="J55" i="57"/>
  <c r="K55" i="57" s="1"/>
  <c r="L55" i="57" s="1"/>
  <c r="S59" i="57" l="1"/>
  <c r="T59" i="57" s="1"/>
  <c r="R60" i="57"/>
  <c r="J56" i="57"/>
  <c r="K56" i="57" s="1"/>
  <c r="L56" i="57" s="1"/>
  <c r="R61" i="57" l="1"/>
  <c r="S60" i="57"/>
  <c r="T60" i="57" s="1"/>
  <c r="J57" i="57"/>
  <c r="K57" i="57" s="1"/>
  <c r="L57" i="57" s="1"/>
  <c r="S61" i="57" l="1"/>
  <c r="T61" i="57" s="1"/>
  <c r="R62" i="57"/>
  <c r="J58" i="57"/>
  <c r="K58" i="57" s="1"/>
  <c r="L58" i="57" s="1"/>
  <c r="R63" i="57" l="1"/>
  <c r="S62" i="57"/>
  <c r="T62" i="57" s="1"/>
  <c r="J59" i="57"/>
  <c r="K59" i="57" s="1"/>
  <c r="L59" i="57" s="1"/>
  <c r="R64" i="57" l="1"/>
  <c r="S63" i="57"/>
  <c r="T63" i="57" s="1"/>
  <c r="J60" i="57"/>
  <c r="K60" i="57" s="1"/>
  <c r="L60" i="57" s="1"/>
  <c r="R65" i="57" l="1"/>
  <c r="S64" i="57"/>
  <c r="T64" i="57" s="1"/>
  <c r="J61" i="57"/>
  <c r="K61" i="57" s="1"/>
  <c r="L61" i="57" s="1"/>
  <c r="R66" i="57" l="1"/>
  <c r="S65" i="57"/>
  <c r="T65" i="57" s="1"/>
  <c r="J62" i="57"/>
  <c r="K62" i="57" s="1"/>
  <c r="L62" i="57" s="1"/>
  <c r="R67" i="57" l="1"/>
  <c r="S66" i="57"/>
  <c r="T66" i="57" s="1"/>
  <c r="J63" i="57"/>
  <c r="K63" i="57" s="1"/>
  <c r="L63" i="57" s="1"/>
  <c r="R68" i="57" l="1"/>
  <c r="S67" i="57"/>
  <c r="T67" i="57" s="1"/>
  <c r="J64" i="57"/>
  <c r="K64" i="57" s="1"/>
  <c r="L64" i="57" s="1"/>
  <c r="R69" i="57" l="1"/>
  <c r="S68" i="57"/>
  <c r="T68" i="57" s="1"/>
  <c r="J65" i="57"/>
  <c r="K65" i="57" s="1"/>
  <c r="L65" i="57" s="1"/>
  <c r="R70" i="57" l="1"/>
  <c r="S69" i="57"/>
  <c r="T69" i="57" s="1"/>
  <c r="J66" i="57"/>
  <c r="K66" i="57" s="1"/>
  <c r="L66" i="57" s="1"/>
  <c r="S70" i="57" l="1"/>
  <c r="T70" i="57" s="1"/>
  <c r="R71" i="57"/>
  <c r="J67" i="57"/>
  <c r="K67" i="57" s="1"/>
  <c r="L67" i="57" s="1"/>
  <c r="R72" i="57" l="1"/>
  <c r="S71" i="57"/>
  <c r="T71" i="57" s="1"/>
  <c r="J68" i="57"/>
  <c r="K68" i="57" s="1"/>
  <c r="L68" i="57" s="1"/>
  <c r="S72" i="57" l="1"/>
  <c r="T72" i="57" s="1"/>
  <c r="R73" i="57"/>
  <c r="J69" i="57"/>
  <c r="K69" i="57" s="1"/>
  <c r="L69" i="57" s="1"/>
  <c r="R74" i="57" l="1"/>
  <c r="S73" i="57"/>
  <c r="T73" i="57" s="1"/>
  <c r="J70" i="57"/>
  <c r="K70" i="57" s="1"/>
  <c r="L70" i="57" s="1"/>
  <c r="S74" i="57" l="1"/>
  <c r="T74" i="57" s="1"/>
  <c r="R75" i="57"/>
  <c r="J71" i="57"/>
  <c r="K71" i="57" s="1"/>
  <c r="L71" i="57" s="1"/>
  <c r="S75" i="57" l="1"/>
  <c r="T75" i="57" s="1"/>
  <c r="R76" i="57"/>
  <c r="J72" i="57"/>
  <c r="K72" i="57" s="1"/>
  <c r="L72" i="57" s="1"/>
  <c r="R77" i="57" l="1"/>
  <c r="S76" i="57"/>
  <c r="T76" i="57" s="1"/>
  <c r="J73" i="57"/>
  <c r="K73" i="57" s="1"/>
  <c r="L73" i="57" s="1"/>
  <c r="R78" i="57" l="1"/>
  <c r="S77" i="57"/>
  <c r="T77" i="57" s="1"/>
  <c r="J74" i="57"/>
  <c r="K74" i="57" s="1"/>
  <c r="L74" i="57" s="1"/>
  <c r="R79" i="57" l="1"/>
  <c r="S78" i="57"/>
  <c r="T78" i="57" s="1"/>
  <c r="J75" i="57"/>
  <c r="K75" i="57" s="1"/>
  <c r="L75" i="57" s="1"/>
  <c r="R80" i="57" l="1"/>
  <c r="S79" i="57"/>
  <c r="T79" i="57" s="1"/>
  <c r="J76" i="57"/>
  <c r="K76" i="57" s="1"/>
  <c r="L76" i="57" s="1"/>
  <c r="R81" i="57" l="1"/>
  <c r="S80" i="57"/>
  <c r="T80" i="57" s="1"/>
  <c r="J77" i="57"/>
  <c r="K77" i="57" s="1"/>
  <c r="L77" i="57" s="1"/>
  <c r="R82" i="57" l="1"/>
  <c r="S81" i="57"/>
  <c r="T81" i="57" s="1"/>
  <c r="J78" i="57"/>
  <c r="K78" i="57" s="1"/>
  <c r="L78" i="57" s="1"/>
  <c r="R83" i="57" l="1"/>
  <c r="S82" i="57"/>
  <c r="T82" i="57" s="1"/>
  <c r="J79" i="57"/>
  <c r="K79" i="57" s="1"/>
  <c r="L79" i="57" s="1"/>
  <c r="R84" i="57" l="1"/>
  <c r="S83" i="57"/>
  <c r="T83" i="57" s="1"/>
  <c r="J80" i="57"/>
  <c r="K80" i="57" s="1"/>
  <c r="L80" i="57" s="1"/>
  <c r="R85" i="57" l="1"/>
  <c r="S84" i="57"/>
  <c r="T84" i="57" s="1"/>
  <c r="J81" i="57"/>
  <c r="K81" i="57" s="1"/>
  <c r="L81" i="57" s="1"/>
  <c r="R86" i="57" l="1"/>
  <c r="S85" i="57"/>
  <c r="T85" i="57" s="1"/>
  <c r="J82" i="57"/>
  <c r="K82" i="57" s="1"/>
  <c r="L82" i="57" s="1"/>
  <c r="S86" i="57" l="1"/>
  <c r="T86" i="57" s="1"/>
  <c r="R87" i="57"/>
  <c r="J83" i="57"/>
  <c r="K83" i="57" s="1"/>
  <c r="L83" i="57" s="1"/>
  <c r="S87" i="57" l="1"/>
  <c r="T87" i="57" s="1"/>
  <c r="R88" i="57"/>
  <c r="J84" i="57"/>
  <c r="K84" i="57" s="1"/>
  <c r="L84" i="57" s="1"/>
  <c r="S88" i="57" l="1"/>
  <c r="T88" i="57" s="1"/>
  <c r="R89" i="57"/>
  <c r="J85" i="57"/>
  <c r="K85" i="57" s="1"/>
  <c r="L85" i="57" s="1"/>
  <c r="R90" i="57" l="1"/>
  <c r="S89" i="57"/>
  <c r="T89" i="57" s="1"/>
  <c r="J86" i="57"/>
  <c r="K86" i="57" s="1"/>
  <c r="L86" i="57" s="1"/>
  <c r="R91" i="57" l="1"/>
  <c r="S90" i="57"/>
  <c r="T90" i="57" s="1"/>
  <c r="J87" i="57"/>
  <c r="K87" i="57" s="1"/>
  <c r="L87" i="57" s="1"/>
  <c r="R92" i="57" l="1"/>
  <c r="S91" i="57"/>
  <c r="T91" i="57" s="1"/>
  <c r="J88" i="57"/>
  <c r="K88" i="57" s="1"/>
  <c r="L88" i="57" s="1"/>
  <c r="S92" i="57" l="1"/>
  <c r="T92" i="57" s="1"/>
  <c r="R93" i="57"/>
  <c r="J89" i="57"/>
  <c r="K89" i="57" s="1"/>
  <c r="L89" i="57" s="1"/>
  <c r="R94" i="57" l="1"/>
  <c r="S93" i="57"/>
  <c r="T93" i="57" s="1"/>
  <c r="J90" i="57"/>
  <c r="K90" i="57" s="1"/>
  <c r="L90" i="57" s="1"/>
  <c r="R95" i="57" l="1"/>
  <c r="S94" i="57"/>
  <c r="T94" i="57" s="1"/>
  <c r="J91" i="57"/>
  <c r="K91" i="57" s="1"/>
  <c r="L91" i="57" s="1"/>
  <c r="S95" i="57" l="1"/>
  <c r="T95" i="57" s="1"/>
  <c r="R96" i="57"/>
  <c r="J92" i="57"/>
  <c r="K92" i="57" s="1"/>
  <c r="L92" i="57" s="1"/>
  <c r="R97" i="57" l="1"/>
  <c r="S96" i="57"/>
  <c r="T96" i="57" s="1"/>
  <c r="J93" i="57"/>
  <c r="K93" i="57" s="1"/>
  <c r="L93" i="57" s="1"/>
  <c r="R98" i="57" l="1"/>
  <c r="S97" i="57"/>
  <c r="T97" i="57" s="1"/>
  <c r="J94" i="57"/>
  <c r="K94" i="57" s="1"/>
  <c r="L94" i="57" s="1"/>
  <c r="R99" i="57" l="1"/>
  <c r="S98" i="57"/>
  <c r="T98" i="57" s="1"/>
  <c r="J95" i="57"/>
  <c r="K95" i="57" s="1"/>
  <c r="L95" i="57" s="1"/>
  <c r="R100" i="57" l="1"/>
  <c r="S99" i="57"/>
  <c r="T99" i="57" s="1"/>
  <c r="J96" i="57"/>
  <c r="K96" i="57" s="1"/>
  <c r="L96" i="57" s="1"/>
  <c r="R101" i="57" l="1"/>
  <c r="S100" i="57"/>
  <c r="T100" i="57" s="1"/>
  <c r="J97" i="57"/>
  <c r="K97" i="57" s="1"/>
  <c r="L97" i="57" s="1"/>
  <c r="R102" i="57" l="1"/>
  <c r="S101" i="57"/>
  <c r="T101" i="57" s="1"/>
  <c r="J98" i="57"/>
  <c r="K98" i="57" s="1"/>
  <c r="L98" i="57" s="1"/>
  <c r="S102" i="57" l="1"/>
  <c r="T102" i="57" s="1"/>
  <c r="R103" i="57"/>
  <c r="J99" i="57"/>
  <c r="K99" i="57" s="1"/>
  <c r="L99" i="57" s="1"/>
  <c r="R104" i="57" l="1"/>
  <c r="S103" i="57"/>
  <c r="T103" i="57" s="1"/>
  <c r="J100" i="57"/>
  <c r="K100" i="57" s="1"/>
  <c r="L100" i="57" s="1"/>
  <c r="R105" i="57" l="1"/>
  <c r="S104" i="57"/>
  <c r="T104" i="57" s="1"/>
  <c r="J101" i="57"/>
  <c r="K101" i="57" s="1"/>
  <c r="L101" i="57" s="1"/>
  <c r="R106" i="57" l="1"/>
  <c r="S105" i="57"/>
  <c r="T105" i="57" s="1"/>
  <c r="J102" i="57"/>
  <c r="K102" i="57" s="1"/>
  <c r="L102" i="57" s="1"/>
  <c r="S106" i="57" l="1"/>
  <c r="T106" i="57" s="1"/>
  <c r="R107" i="57"/>
  <c r="J103" i="57"/>
  <c r="K103" i="57" s="1"/>
  <c r="L103" i="57" s="1"/>
  <c r="R108" i="57" l="1"/>
  <c r="S107" i="57"/>
  <c r="T107" i="57" s="1"/>
  <c r="J104" i="57"/>
  <c r="K104" i="57" s="1"/>
  <c r="L104" i="57" s="1"/>
  <c r="R109" i="57" l="1"/>
  <c r="S108" i="57"/>
  <c r="T108" i="57" s="1"/>
  <c r="J105" i="57"/>
  <c r="K105" i="57" s="1"/>
  <c r="L105" i="57" s="1"/>
  <c r="S109" i="57" l="1"/>
  <c r="T109" i="57" s="1"/>
  <c r="R110" i="57"/>
  <c r="J106" i="57"/>
  <c r="K106" i="57" s="1"/>
  <c r="L106" i="57" s="1"/>
  <c r="S110" i="57" l="1"/>
  <c r="T110" i="57" s="1"/>
  <c r="R111" i="57"/>
  <c r="J107" i="57"/>
  <c r="K107" i="57" s="1"/>
  <c r="L107" i="57" s="1"/>
  <c r="R112" i="57" l="1"/>
  <c r="S111" i="57"/>
  <c r="T111" i="57" s="1"/>
  <c r="J108" i="57"/>
  <c r="K108" i="57" s="1"/>
  <c r="L108" i="57" s="1"/>
  <c r="S112" i="57" l="1"/>
  <c r="T112" i="57" s="1"/>
  <c r="R113" i="57"/>
  <c r="J109" i="57"/>
  <c r="K109" i="57" s="1"/>
  <c r="L109" i="57" s="1"/>
  <c r="R114" i="57" l="1"/>
  <c r="S113" i="57"/>
  <c r="T113" i="57" s="1"/>
  <c r="J110" i="57"/>
  <c r="K110" i="57" s="1"/>
  <c r="L110" i="57" s="1"/>
  <c r="S114" i="57" l="1"/>
  <c r="T114" i="57" s="1"/>
  <c r="R115" i="57"/>
  <c r="J111" i="57"/>
  <c r="K111" i="57" s="1"/>
  <c r="L111" i="57" s="1"/>
  <c r="R116" i="57" l="1"/>
  <c r="S115" i="57"/>
  <c r="T115" i="57" s="1"/>
  <c r="J112" i="57"/>
  <c r="K112" i="57" s="1"/>
  <c r="L112" i="57" s="1"/>
  <c r="S116" i="57" l="1"/>
  <c r="T116" i="57" s="1"/>
  <c r="R117" i="57"/>
  <c r="J113" i="57"/>
  <c r="K113" i="57" s="1"/>
  <c r="L113" i="57" s="1"/>
  <c r="R118" i="57" l="1"/>
  <c r="S117" i="57"/>
  <c r="T117" i="57" s="1"/>
  <c r="J114" i="57"/>
  <c r="K114" i="57" s="1"/>
  <c r="L114" i="57" s="1"/>
  <c r="R119" i="57" l="1"/>
  <c r="S118" i="57"/>
  <c r="T118" i="57" s="1"/>
  <c r="J115" i="57"/>
  <c r="K115" i="57" s="1"/>
  <c r="L115" i="57" s="1"/>
  <c r="R120" i="57" l="1"/>
  <c r="S119" i="57"/>
  <c r="T119" i="57" s="1"/>
  <c r="J116" i="57"/>
  <c r="K116" i="57" s="1"/>
  <c r="L116" i="57" s="1"/>
  <c r="S120" i="57" l="1"/>
  <c r="T120" i="57" s="1"/>
  <c r="R121" i="57"/>
  <c r="J117" i="57"/>
  <c r="K117" i="57" s="1"/>
  <c r="L117" i="57" s="1"/>
  <c r="R122" i="57" l="1"/>
  <c r="S121" i="57"/>
  <c r="T121" i="57" s="1"/>
  <c r="J118" i="57"/>
  <c r="K118" i="57" s="1"/>
  <c r="L118" i="57" s="1"/>
  <c r="S122" i="57" l="1"/>
  <c r="T122" i="57" s="1"/>
  <c r="R123" i="57"/>
  <c r="J119" i="57"/>
  <c r="K119" i="57" s="1"/>
  <c r="L119" i="57" s="1"/>
  <c r="R124" i="57" l="1"/>
  <c r="S123" i="57"/>
  <c r="T123" i="57" s="1"/>
  <c r="J120" i="57"/>
  <c r="K120" i="57" s="1"/>
  <c r="L120" i="57" s="1"/>
  <c r="R125" i="57" l="1"/>
  <c r="S124" i="57"/>
  <c r="T124" i="57" s="1"/>
  <c r="J121" i="57"/>
  <c r="K121" i="57" s="1"/>
  <c r="L121" i="57" s="1"/>
  <c r="R126" i="57" l="1"/>
  <c r="S125" i="57"/>
  <c r="T125" i="57" s="1"/>
  <c r="J122" i="57"/>
  <c r="K122" i="57" s="1"/>
  <c r="L122" i="57" s="1"/>
  <c r="S126" i="57" l="1"/>
  <c r="T126" i="57" s="1"/>
  <c r="R127" i="57"/>
  <c r="J123" i="57"/>
  <c r="K123" i="57" s="1"/>
  <c r="L123" i="57" s="1"/>
  <c r="R128" i="57" l="1"/>
  <c r="S127" i="57"/>
  <c r="T127" i="57" s="1"/>
  <c r="J124" i="57"/>
  <c r="K124" i="57" s="1"/>
  <c r="L124" i="57" s="1"/>
  <c r="R129" i="57" l="1"/>
  <c r="S128" i="57"/>
  <c r="T128" i="57" s="1"/>
  <c r="J125" i="57"/>
  <c r="K125" i="57" s="1"/>
  <c r="L125" i="57" s="1"/>
  <c r="S129" i="57" l="1"/>
  <c r="T129" i="57" s="1"/>
  <c r="R130" i="57"/>
  <c r="J126" i="57"/>
  <c r="K126" i="57" s="1"/>
  <c r="L126" i="57" s="1"/>
  <c r="R131" i="57" l="1"/>
  <c r="S130" i="57"/>
  <c r="T130" i="57" s="1"/>
  <c r="J127" i="57"/>
  <c r="K127" i="57" s="1"/>
  <c r="L127" i="57" s="1"/>
  <c r="R132" i="57" l="1"/>
  <c r="S131" i="57"/>
  <c r="T131" i="57" s="1"/>
  <c r="J128" i="57"/>
  <c r="K128" i="57" s="1"/>
  <c r="L128" i="57" s="1"/>
  <c r="S132" i="57" l="1"/>
  <c r="T132" i="57" s="1"/>
  <c r="R133" i="57"/>
  <c r="J129" i="57"/>
  <c r="K129" i="57" s="1"/>
  <c r="L129" i="57" s="1"/>
  <c r="R134" i="57" l="1"/>
  <c r="S133" i="57"/>
  <c r="T133" i="57" s="1"/>
  <c r="J130" i="57"/>
  <c r="K130" i="57" s="1"/>
  <c r="L130" i="57" s="1"/>
  <c r="R135" i="57" l="1"/>
  <c r="S134" i="57"/>
  <c r="T134" i="57" s="1"/>
  <c r="J131" i="57"/>
  <c r="K131" i="57" s="1"/>
  <c r="L131" i="57" s="1"/>
  <c r="R136" i="57" l="1"/>
  <c r="S135" i="57"/>
  <c r="T135" i="57" s="1"/>
  <c r="J132" i="57"/>
  <c r="K132" i="57" s="1"/>
  <c r="L132" i="57" s="1"/>
  <c r="S136" i="57" l="1"/>
  <c r="T136" i="57" s="1"/>
  <c r="R137" i="57"/>
  <c r="J133" i="57"/>
  <c r="K133" i="57" s="1"/>
  <c r="L133" i="57" s="1"/>
  <c r="R138" i="57" l="1"/>
  <c r="S137" i="57"/>
  <c r="T137" i="57" s="1"/>
  <c r="J134" i="57"/>
  <c r="K134" i="57" s="1"/>
  <c r="L134" i="57" s="1"/>
  <c r="R139" i="57" l="1"/>
  <c r="S138" i="57"/>
  <c r="T138" i="57" s="1"/>
  <c r="J135" i="57"/>
  <c r="K135" i="57" s="1"/>
  <c r="L135" i="57" s="1"/>
  <c r="R140" i="57" l="1"/>
  <c r="S139" i="57"/>
  <c r="T139" i="57" s="1"/>
  <c r="J136" i="57"/>
  <c r="K136" i="57" s="1"/>
  <c r="L136" i="57" s="1"/>
  <c r="R141" i="57" l="1"/>
  <c r="S140" i="57"/>
  <c r="T140" i="57" s="1"/>
  <c r="J137" i="57"/>
  <c r="K137" i="57" s="1"/>
  <c r="L137" i="57" s="1"/>
  <c r="R142" i="57" l="1"/>
  <c r="S141" i="57"/>
  <c r="T141" i="57" s="1"/>
  <c r="J138" i="57"/>
  <c r="K138" i="57" s="1"/>
  <c r="L138" i="57" s="1"/>
  <c r="S142" i="57" l="1"/>
  <c r="T142" i="57" s="1"/>
  <c r="R143" i="57"/>
  <c r="J139" i="57"/>
  <c r="K139" i="57" s="1"/>
  <c r="L139" i="57" s="1"/>
  <c r="S143" i="57" l="1"/>
  <c r="T143" i="57" s="1"/>
  <c r="R144" i="57"/>
  <c r="J140" i="57"/>
  <c r="K140" i="57" s="1"/>
  <c r="L140" i="57" s="1"/>
  <c r="R145" i="57" l="1"/>
  <c r="S144" i="57"/>
  <c r="T144" i="57" s="1"/>
  <c r="J141" i="57"/>
  <c r="K141" i="57" s="1"/>
  <c r="L141" i="57" s="1"/>
  <c r="S145" i="57" l="1"/>
  <c r="T145" i="57" s="1"/>
  <c r="R146" i="57"/>
  <c r="J142" i="57"/>
  <c r="K142" i="57" s="1"/>
  <c r="L142" i="57" s="1"/>
  <c r="S146" i="57" l="1"/>
  <c r="T146" i="57" s="1"/>
  <c r="R147" i="57"/>
  <c r="J143" i="57"/>
  <c r="K143" i="57" s="1"/>
  <c r="L143" i="57" s="1"/>
  <c r="R148" i="57" l="1"/>
  <c r="S147" i="57"/>
  <c r="T147" i="57" s="1"/>
  <c r="J144" i="57"/>
  <c r="K144" i="57" s="1"/>
  <c r="L144" i="57" s="1"/>
  <c r="R149" i="57" l="1"/>
  <c r="S148" i="57"/>
  <c r="T148" i="57" s="1"/>
  <c r="J145" i="57"/>
  <c r="K145" i="57" s="1"/>
  <c r="L145" i="57" s="1"/>
  <c r="R150" i="57" l="1"/>
  <c r="S149" i="57"/>
  <c r="T149" i="57" s="1"/>
  <c r="J146" i="57"/>
  <c r="K146" i="57" s="1"/>
  <c r="L146" i="57" s="1"/>
  <c r="S150" i="57" l="1"/>
  <c r="T150" i="57" s="1"/>
  <c r="R151" i="57"/>
  <c r="J147" i="57"/>
  <c r="K147" i="57" s="1"/>
  <c r="L147" i="57" s="1"/>
  <c r="R152" i="57" l="1"/>
  <c r="S151" i="57"/>
  <c r="T151" i="57" s="1"/>
  <c r="J148" i="57"/>
  <c r="K148" i="57" s="1"/>
  <c r="L148" i="57" s="1"/>
  <c r="S152" i="57" l="1"/>
  <c r="T152" i="57" s="1"/>
  <c r="R153" i="57"/>
  <c r="J149" i="57"/>
  <c r="K149" i="57" s="1"/>
  <c r="L149" i="57" s="1"/>
  <c r="S153" i="57" l="1"/>
  <c r="T153" i="57" s="1"/>
  <c r="R154" i="57"/>
  <c r="J150" i="57"/>
  <c r="K150" i="57" s="1"/>
  <c r="L150" i="57" s="1"/>
  <c r="R155" i="57" l="1"/>
  <c r="S154" i="57"/>
  <c r="T154" i="57" s="1"/>
  <c r="J151" i="57"/>
  <c r="K151" i="57" s="1"/>
  <c r="L151" i="57" s="1"/>
  <c r="R156" i="57" l="1"/>
  <c r="S155" i="57"/>
  <c r="T155" i="57" s="1"/>
  <c r="J152" i="57"/>
  <c r="K152" i="57" s="1"/>
  <c r="L152" i="57" s="1"/>
  <c r="S156" i="57" l="1"/>
  <c r="T156" i="57" s="1"/>
  <c r="R157" i="57"/>
  <c r="J153" i="57"/>
  <c r="K153" i="57" s="1"/>
  <c r="L153" i="57" s="1"/>
  <c r="R158" i="57" l="1"/>
  <c r="S157" i="57"/>
  <c r="T157" i="57" s="1"/>
  <c r="J154" i="57"/>
  <c r="K154" i="57" s="1"/>
  <c r="L154" i="57" s="1"/>
  <c r="R159" i="57" l="1"/>
  <c r="S158" i="57"/>
  <c r="T158" i="57" s="1"/>
  <c r="J155" i="57"/>
  <c r="K155" i="57" s="1"/>
  <c r="L155" i="57" s="1"/>
  <c r="R160" i="57" l="1"/>
  <c r="S159" i="57"/>
  <c r="T159" i="57" s="1"/>
  <c r="J156" i="57"/>
  <c r="K156" i="57" s="1"/>
  <c r="L156" i="57" s="1"/>
  <c r="R161" i="57" l="1"/>
  <c r="S160" i="57"/>
  <c r="T160" i="57" s="1"/>
  <c r="J157" i="57"/>
  <c r="K157" i="57" s="1"/>
  <c r="L157" i="57" s="1"/>
  <c r="R162" i="57" l="1"/>
  <c r="S161" i="57"/>
  <c r="T161" i="57" s="1"/>
  <c r="J158" i="57"/>
  <c r="K158" i="57" s="1"/>
  <c r="L158" i="57" s="1"/>
  <c r="S162" i="57" l="1"/>
  <c r="T162" i="57" s="1"/>
  <c r="R163" i="57"/>
  <c r="J159" i="57"/>
  <c r="K159" i="57" s="1"/>
  <c r="L159" i="57" s="1"/>
  <c r="R164" i="57" l="1"/>
  <c r="S163" i="57"/>
  <c r="T163" i="57" s="1"/>
  <c r="J160" i="57"/>
  <c r="K160" i="57" s="1"/>
  <c r="L160" i="57" s="1"/>
  <c r="S164" i="57" l="1"/>
  <c r="T164" i="57" s="1"/>
  <c r="R165" i="57"/>
  <c r="J161" i="57"/>
  <c r="K161" i="57" s="1"/>
  <c r="L161" i="57" s="1"/>
  <c r="R166" i="57" l="1"/>
  <c r="S165" i="57"/>
  <c r="T165" i="57" s="1"/>
  <c r="J162" i="57"/>
  <c r="K162" i="57" s="1"/>
  <c r="L162" i="57" s="1"/>
  <c r="R167" i="57" l="1"/>
  <c r="S166" i="57"/>
  <c r="T166" i="57" s="1"/>
  <c r="J163" i="57"/>
  <c r="K163" i="57" s="1"/>
  <c r="L163" i="57" s="1"/>
  <c r="R168" i="57" l="1"/>
  <c r="S167" i="57"/>
  <c r="T167" i="57" s="1"/>
  <c r="J164" i="57"/>
  <c r="K164" i="57" s="1"/>
  <c r="L164" i="57" s="1"/>
  <c r="R169" i="57" l="1"/>
  <c r="S168" i="57"/>
  <c r="T168" i="57" s="1"/>
  <c r="J165" i="57"/>
  <c r="K165" i="57" s="1"/>
  <c r="L165" i="57" s="1"/>
  <c r="R170" i="57" l="1"/>
  <c r="S169" i="57"/>
  <c r="T169" i="57" s="1"/>
  <c r="J166" i="57"/>
  <c r="K166" i="57" s="1"/>
  <c r="L166" i="57" s="1"/>
  <c r="R171" i="57" l="1"/>
  <c r="S170" i="57"/>
  <c r="T170" i="57" s="1"/>
  <c r="J167" i="57"/>
  <c r="K167" i="57" s="1"/>
  <c r="L167" i="57" s="1"/>
  <c r="R172" i="57" l="1"/>
  <c r="S171" i="57"/>
  <c r="T171" i="57" s="1"/>
  <c r="J168" i="57"/>
  <c r="K168" i="57" s="1"/>
  <c r="L168" i="57" s="1"/>
  <c r="R173" i="57" l="1"/>
  <c r="S172" i="57"/>
  <c r="T172" i="57" s="1"/>
  <c r="J169" i="57"/>
  <c r="K169" i="57" s="1"/>
  <c r="L169" i="57" s="1"/>
  <c r="S173" i="57" l="1"/>
  <c r="T173" i="57" s="1"/>
  <c r="R174" i="57"/>
  <c r="J170" i="57"/>
  <c r="K170" i="57" s="1"/>
  <c r="L170" i="57" s="1"/>
  <c r="S174" i="57" l="1"/>
  <c r="T174" i="57" s="1"/>
  <c r="R175" i="57"/>
  <c r="J171" i="57"/>
  <c r="K171" i="57" s="1"/>
  <c r="L171" i="57" s="1"/>
  <c r="R176" i="57" l="1"/>
  <c r="S175" i="57"/>
  <c r="T175" i="57" s="1"/>
  <c r="J172" i="57"/>
  <c r="K172" i="57" s="1"/>
  <c r="L172" i="57" s="1"/>
  <c r="S176" i="57" l="1"/>
  <c r="T176" i="57" s="1"/>
  <c r="R177" i="57"/>
  <c r="J173" i="57"/>
  <c r="K173" i="57" s="1"/>
  <c r="L173" i="57" s="1"/>
  <c r="R178" i="57" l="1"/>
  <c r="S177" i="57"/>
  <c r="T177" i="57" s="1"/>
  <c r="J174" i="57"/>
  <c r="K174" i="57" s="1"/>
  <c r="L174" i="57" s="1"/>
  <c r="R179" i="57" l="1"/>
  <c r="S178" i="57"/>
  <c r="T178" i="57" s="1"/>
  <c r="J175" i="57"/>
  <c r="K175" i="57" s="1"/>
  <c r="L175" i="57" s="1"/>
  <c r="R180" i="57" l="1"/>
  <c r="S179" i="57"/>
  <c r="T179" i="57" s="1"/>
  <c r="J176" i="57"/>
  <c r="K176" i="57" s="1"/>
  <c r="L176" i="57" s="1"/>
  <c r="R181" i="57" l="1"/>
  <c r="S180" i="57"/>
  <c r="T180" i="57" s="1"/>
  <c r="J177" i="57"/>
  <c r="K177" i="57" s="1"/>
  <c r="L177" i="57" s="1"/>
  <c r="R182" i="57" l="1"/>
  <c r="S181" i="57"/>
  <c r="T181" i="57" s="1"/>
  <c r="J178" i="57"/>
  <c r="K178" i="57" s="1"/>
  <c r="L178" i="57" s="1"/>
  <c r="R183" i="57" l="1"/>
  <c r="S182" i="57"/>
  <c r="T182" i="57" s="1"/>
  <c r="J179" i="57"/>
  <c r="K179" i="57" s="1"/>
  <c r="L179" i="57" s="1"/>
  <c r="R184" i="57" l="1"/>
  <c r="S183" i="57"/>
  <c r="T183" i="57" s="1"/>
  <c r="J180" i="57"/>
  <c r="K180" i="57" s="1"/>
  <c r="L180" i="57" s="1"/>
  <c r="R185" i="57" l="1"/>
  <c r="S184" i="57"/>
  <c r="T184" i="57" s="1"/>
  <c r="J181" i="57"/>
  <c r="K181" i="57" s="1"/>
  <c r="L181" i="57" s="1"/>
  <c r="R186" i="57" l="1"/>
  <c r="S185" i="57"/>
  <c r="T185" i="57" s="1"/>
  <c r="J182" i="57"/>
  <c r="K182" i="57" s="1"/>
  <c r="L182" i="57" s="1"/>
  <c r="R187" i="57" l="1"/>
  <c r="S186" i="57"/>
  <c r="T186" i="57" s="1"/>
  <c r="J183" i="57"/>
  <c r="K183" i="57" s="1"/>
  <c r="L183" i="57" s="1"/>
  <c r="R188" i="57" l="1"/>
  <c r="S187" i="57"/>
  <c r="T187" i="57" s="1"/>
  <c r="J184" i="57"/>
  <c r="K184" i="57" s="1"/>
  <c r="L184" i="57" s="1"/>
  <c r="R189" i="57" l="1"/>
  <c r="S188" i="57"/>
  <c r="T188" i="57" s="1"/>
  <c r="J185" i="57"/>
  <c r="K185" i="57" s="1"/>
  <c r="L185" i="57" s="1"/>
  <c r="R190" i="57" l="1"/>
  <c r="S189" i="57"/>
  <c r="T189" i="57" s="1"/>
  <c r="J186" i="57"/>
  <c r="K186" i="57" s="1"/>
  <c r="L186" i="57" s="1"/>
  <c r="R191" i="57" l="1"/>
  <c r="S190" i="57"/>
  <c r="T190" i="57" s="1"/>
  <c r="J187" i="57"/>
  <c r="K187" i="57" s="1"/>
  <c r="L187" i="57" s="1"/>
  <c r="R192" i="57" l="1"/>
  <c r="S191" i="57"/>
  <c r="T191" i="57" s="1"/>
  <c r="J188" i="57"/>
  <c r="K188" i="57" s="1"/>
  <c r="L188" i="57" s="1"/>
  <c r="R193" i="57" l="1"/>
  <c r="S192" i="57"/>
  <c r="T192" i="57" s="1"/>
  <c r="J189" i="57"/>
  <c r="K189" i="57" s="1"/>
  <c r="L189" i="57" s="1"/>
  <c r="R194" i="57" l="1"/>
  <c r="S193" i="57"/>
  <c r="T193" i="57" s="1"/>
  <c r="J190" i="57"/>
  <c r="K190" i="57" s="1"/>
  <c r="L190" i="57" s="1"/>
  <c r="S194" i="57" l="1"/>
  <c r="T194" i="57" s="1"/>
  <c r="R195" i="57"/>
  <c r="J191" i="57"/>
  <c r="K191" i="57" s="1"/>
  <c r="L191" i="57" s="1"/>
  <c r="R196" i="57" l="1"/>
  <c r="S195" i="57"/>
  <c r="T195" i="57" s="1"/>
  <c r="J192" i="57"/>
  <c r="K192" i="57" s="1"/>
  <c r="L192" i="57" s="1"/>
  <c r="R197" i="57" l="1"/>
  <c r="S196" i="57"/>
  <c r="T196" i="57" s="1"/>
  <c r="J193" i="57"/>
  <c r="K193" i="57" s="1"/>
  <c r="L193" i="57" s="1"/>
  <c r="R198" i="57" l="1"/>
  <c r="S197" i="57"/>
  <c r="T197" i="57" s="1"/>
  <c r="J194" i="57"/>
  <c r="K194" i="57" s="1"/>
  <c r="L194" i="57" s="1"/>
  <c r="R199" i="57" l="1"/>
  <c r="S198" i="57"/>
  <c r="T198" i="57" s="1"/>
  <c r="J195" i="57"/>
  <c r="K195" i="57" s="1"/>
  <c r="L195" i="57" s="1"/>
  <c r="R200" i="57" l="1"/>
  <c r="S199" i="57"/>
  <c r="T199" i="57" s="1"/>
  <c r="J196" i="57"/>
  <c r="K196" i="57" s="1"/>
  <c r="L196" i="57" s="1"/>
  <c r="R201" i="57" l="1"/>
  <c r="S200" i="57"/>
  <c r="T200" i="57" s="1"/>
  <c r="J197" i="57"/>
  <c r="K197" i="57" s="1"/>
  <c r="L197" i="57" s="1"/>
  <c r="R202" i="57" l="1"/>
  <c r="S201" i="57"/>
  <c r="T201" i="57" s="1"/>
  <c r="J198" i="57"/>
  <c r="K198" i="57" s="1"/>
  <c r="L198" i="57" s="1"/>
  <c r="S202" i="57" l="1"/>
  <c r="T202" i="57" s="1"/>
  <c r="R203" i="57"/>
  <c r="J199" i="57"/>
  <c r="K199" i="57" s="1"/>
  <c r="L199" i="57" s="1"/>
  <c r="R204" i="57" l="1"/>
  <c r="S203" i="57"/>
  <c r="T203" i="57" s="1"/>
  <c r="J200" i="57"/>
  <c r="K200" i="57" s="1"/>
  <c r="L200" i="57" s="1"/>
  <c r="R205" i="57" l="1"/>
  <c r="S204" i="57"/>
  <c r="T204" i="57" s="1"/>
  <c r="J201" i="57"/>
  <c r="K201" i="57" s="1"/>
  <c r="L201" i="57" s="1"/>
  <c r="R206" i="57" l="1"/>
  <c r="S205" i="57"/>
  <c r="T205" i="57" s="1"/>
  <c r="J202" i="57"/>
  <c r="K202" i="57" s="1"/>
  <c r="L202" i="57" s="1"/>
  <c r="R207" i="57" l="1"/>
  <c r="S206" i="57"/>
  <c r="T206" i="57" s="1"/>
  <c r="J203" i="57"/>
  <c r="K203" i="57" s="1"/>
  <c r="L203" i="57" s="1"/>
  <c r="R208" i="57" l="1"/>
  <c r="S207" i="57"/>
  <c r="T207" i="57" s="1"/>
  <c r="J204" i="57"/>
  <c r="K204" i="57" s="1"/>
  <c r="L204" i="57" s="1"/>
  <c r="R209" i="57" l="1"/>
  <c r="S208" i="57"/>
  <c r="T208" i="57" s="1"/>
  <c r="J205" i="57"/>
  <c r="K205" i="57" s="1"/>
  <c r="L205" i="57" s="1"/>
  <c r="S209" i="57" l="1"/>
  <c r="T209" i="57" s="1"/>
  <c r="R210" i="57"/>
  <c r="J206" i="57"/>
  <c r="K206" i="57" s="1"/>
  <c r="L206" i="57" s="1"/>
  <c r="R211" i="57" l="1"/>
  <c r="S210" i="57"/>
  <c r="T210" i="57" s="1"/>
  <c r="I208" i="57"/>
  <c r="J207" i="57"/>
  <c r="K207" i="57" s="1"/>
  <c r="L207" i="57" s="1"/>
  <c r="S211" i="57" l="1"/>
  <c r="T211" i="57" s="1"/>
  <c r="R212" i="57"/>
  <c r="I209" i="57"/>
  <c r="J208" i="57"/>
  <c r="K208" i="57" s="1"/>
  <c r="L208" i="57" s="1"/>
  <c r="R213" i="57" l="1"/>
  <c r="S212" i="57"/>
  <c r="T212" i="57" s="1"/>
  <c r="I210" i="57"/>
  <c r="J209" i="57"/>
  <c r="K209" i="57" s="1"/>
  <c r="L209" i="57" s="1"/>
  <c r="S214" i="57" l="1"/>
  <c r="T214" i="57" s="1"/>
  <c r="U214" i="57" s="1"/>
  <c r="S213" i="57"/>
  <c r="T213" i="57" s="1"/>
  <c r="I211" i="57"/>
  <c r="J210" i="57"/>
  <c r="K210" i="57" s="1"/>
  <c r="L210" i="57" s="1"/>
  <c r="I212" i="57" l="1"/>
  <c r="J211" i="57"/>
  <c r="K211" i="57" s="1"/>
  <c r="L211" i="57" s="1"/>
  <c r="I213" i="57" l="1"/>
  <c r="J212" i="57"/>
  <c r="K212" i="57" s="1"/>
  <c r="L212" i="57" s="1"/>
  <c r="I214" i="57" l="1"/>
  <c r="J213" i="57"/>
  <c r="K213" i="57" s="1"/>
  <c r="L213" i="57" s="1"/>
  <c r="I220" i="57" l="1"/>
  <c r="J214" i="57"/>
  <c r="I221" i="57" l="1"/>
  <c r="J221" i="57" s="1"/>
  <c r="K221" i="57" s="1"/>
  <c r="L221" i="57" s="1"/>
  <c r="J220" i="57"/>
  <c r="K214" i="57"/>
  <c r="J215" i="57"/>
  <c r="K220" i="57" l="1"/>
  <c r="L214" i="57"/>
  <c r="K215" i="57"/>
  <c r="I222" i="57"/>
  <c r="J222" i="57" s="1"/>
  <c r="K222" i="57" s="1"/>
  <c r="L222" i="57" s="1"/>
  <c r="L220" i="57" l="1"/>
  <c r="I223" i="57"/>
  <c r="I224" i="57" l="1"/>
  <c r="J224" i="57" s="1"/>
  <c r="K224" i="57" s="1"/>
  <c r="L224" i="57" s="1"/>
  <c r="J223" i="57"/>
  <c r="I225" i="57"/>
  <c r="J225" i="57" s="1"/>
  <c r="K225" i="57" s="1"/>
  <c r="L225" i="57" s="1"/>
  <c r="K223" i="57" l="1"/>
  <c r="I226" i="57"/>
  <c r="J226" i="57" s="1"/>
  <c r="K226" i="57" s="1"/>
  <c r="L226" i="57" s="1"/>
  <c r="L223" i="57" l="1"/>
  <c r="I227" i="57"/>
  <c r="J227" i="57" s="1"/>
  <c r="K227" i="57" s="1"/>
  <c r="L227" i="57" s="1"/>
  <c r="I228" i="57" l="1"/>
  <c r="J228" i="57" s="1"/>
  <c r="K228" i="57" s="1"/>
  <c r="L228" i="57" s="1"/>
  <c r="I229" i="57" l="1"/>
  <c r="J229" i="57" s="1"/>
  <c r="K229" i="57" s="1"/>
  <c r="L229" i="57" s="1"/>
  <c r="I230" i="57" l="1"/>
  <c r="J230" i="57" s="1"/>
  <c r="K230" i="57" s="1"/>
  <c r="L230" i="57" s="1"/>
  <c r="I231" i="57" l="1"/>
  <c r="J231" i="57" s="1"/>
  <c r="K231" i="57" s="1"/>
  <c r="L231" i="57" s="1"/>
  <c r="I232" i="57" l="1"/>
  <c r="J232" i="57" s="1"/>
  <c r="K232" i="57" s="1"/>
  <c r="L232" i="57" s="1"/>
  <c r="I233" i="57" l="1"/>
  <c r="J233" i="57" s="1"/>
  <c r="K233" i="57" s="1"/>
  <c r="L233" i="57" s="1"/>
  <c r="I234" i="57" l="1"/>
  <c r="J234" i="57" s="1"/>
  <c r="K234" i="57" s="1"/>
  <c r="L234" i="57" s="1"/>
  <c r="I235" i="57" l="1"/>
  <c r="I236" i="57" l="1"/>
  <c r="J235" i="57"/>
  <c r="K235" i="57" s="1"/>
  <c r="L235" i="57" s="1"/>
  <c r="I237" i="57" l="1"/>
  <c r="J236" i="57"/>
  <c r="K236" i="57" s="1"/>
  <c r="L236" i="57" s="1"/>
  <c r="I238" i="57" l="1"/>
  <c r="J237" i="57"/>
  <c r="K237" i="57" s="1"/>
  <c r="L237" i="57" s="1"/>
  <c r="I239" i="57" l="1"/>
  <c r="J238" i="57"/>
  <c r="K238" i="57" s="1"/>
  <c r="L238" i="57" s="1"/>
  <c r="I240" i="57" l="1"/>
  <c r="J239" i="57"/>
  <c r="K239" i="57" s="1"/>
  <c r="L239" i="57" s="1"/>
  <c r="I241" i="57" l="1"/>
  <c r="J240" i="57"/>
  <c r="K240" i="57" s="1"/>
  <c r="L240" i="57" s="1"/>
  <c r="I242" i="57" l="1"/>
  <c r="J241" i="57"/>
  <c r="K241" i="57" s="1"/>
  <c r="L241" i="57" s="1"/>
  <c r="I243" i="57" l="1"/>
  <c r="J242" i="57"/>
  <c r="K242" i="57" s="1"/>
  <c r="L242" i="57" s="1"/>
  <c r="I244" i="57" l="1"/>
  <c r="J243" i="57"/>
  <c r="K243" i="57" s="1"/>
  <c r="L243" i="57" s="1"/>
  <c r="I245" i="57" l="1"/>
  <c r="J244" i="57"/>
  <c r="K244" i="57" s="1"/>
  <c r="L244" i="57" s="1"/>
  <c r="I246" i="57" l="1"/>
  <c r="J245" i="57"/>
  <c r="K245" i="57" s="1"/>
  <c r="L245" i="57" s="1"/>
  <c r="I247" i="57" l="1"/>
  <c r="J246" i="57"/>
  <c r="K246" i="57" s="1"/>
  <c r="L246" i="57" s="1"/>
  <c r="J247" i="57" l="1"/>
  <c r="K247" i="57" s="1"/>
  <c r="L247" i="57" s="1"/>
  <c r="I248" i="57"/>
  <c r="I249" i="57" l="1"/>
  <c r="J248" i="57"/>
  <c r="K248" i="57" s="1"/>
  <c r="L248" i="57" s="1"/>
  <c r="I250" i="57" l="1"/>
  <c r="J249" i="57"/>
  <c r="K249" i="57" s="1"/>
  <c r="L249" i="57" s="1"/>
  <c r="I251" i="57" l="1"/>
  <c r="J250" i="57"/>
  <c r="K250" i="57" s="1"/>
  <c r="L250" i="57" s="1"/>
  <c r="I252" i="57" l="1"/>
  <c r="J251" i="57"/>
  <c r="K251" i="57" s="1"/>
  <c r="L251" i="57" s="1"/>
  <c r="I253" i="57" l="1"/>
  <c r="J252" i="57"/>
  <c r="K252" i="57" s="1"/>
  <c r="L252" i="57" s="1"/>
  <c r="I254" i="57" l="1"/>
  <c r="J253" i="57"/>
  <c r="K253" i="57" s="1"/>
  <c r="L253" i="57" s="1"/>
  <c r="I255" i="57" l="1"/>
  <c r="J254" i="57"/>
  <c r="K254" i="57" s="1"/>
  <c r="L254" i="57" s="1"/>
  <c r="J255" i="57" l="1"/>
  <c r="K255" i="57" s="1"/>
  <c r="L255" i="57" s="1"/>
  <c r="I256" i="57"/>
  <c r="I257" i="57" l="1"/>
  <c r="J256" i="57"/>
  <c r="K256" i="57" s="1"/>
  <c r="L256" i="57" s="1"/>
  <c r="I258" i="57" l="1"/>
  <c r="J257" i="57"/>
  <c r="K257" i="57" s="1"/>
  <c r="L257" i="57" s="1"/>
  <c r="I259" i="57" l="1"/>
  <c r="J258" i="57"/>
  <c r="K258" i="57" s="1"/>
  <c r="L258" i="57" s="1"/>
  <c r="I260" i="57" l="1"/>
  <c r="J259" i="57"/>
  <c r="K259" i="57" s="1"/>
  <c r="L259" i="57" s="1"/>
  <c r="I261" i="57" l="1"/>
  <c r="J260" i="57"/>
  <c r="K260" i="57" s="1"/>
  <c r="L260" i="57" s="1"/>
  <c r="I262" i="57" l="1"/>
  <c r="J261" i="57"/>
  <c r="K261" i="57" s="1"/>
  <c r="L261" i="57" s="1"/>
  <c r="I263" i="57" l="1"/>
  <c r="J262" i="57"/>
  <c r="K262" i="57" s="1"/>
  <c r="L262" i="57" s="1"/>
  <c r="I264" i="57" l="1"/>
  <c r="J263" i="57"/>
  <c r="K263" i="57" s="1"/>
  <c r="L263" i="57" s="1"/>
  <c r="I265" i="57" l="1"/>
  <c r="J264" i="57"/>
  <c r="K264" i="57" s="1"/>
  <c r="L264" i="57" s="1"/>
  <c r="I266" i="57" l="1"/>
  <c r="J265" i="57"/>
  <c r="K265" i="57" s="1"/>
  <c r="L265" i="57" s="1"/>
  <c r="I267" i="57" l="1"/>
  <c r="J266" i="57"/>
  <c r="K266" i="57" s="1"/>
  <c r="L266" i="57" s="1"/>
  <c r="I268" i="57" l="1"/>
  <c r="J267" i="57"/>
  <c r="K267" i="57" s="1"/>
  <c r="L267" i="57" s="1"/>
  <c r="I269" i="57" l="1"/>
  <c r="J268" i="57"/>
  <c r="K268" i="57" s="1"/>
  <c r="L268" i="57" s="1"/>
  <c r="I270" i="57" l="1"/>
  <c r="J269" i="57"/>
  <c r="K269" i="57" s="1"/>
  <c r="L269" i="57" s="1"/>
  <c r="I271" i="57" l="1"/>
  <c r="J270" i="57"/>
  <c r="K270" i="57" s="1"/>
  <c r="L270" i="57" s="1"/>
  <c r="I272" i="57" l="1"/>
  <c r="J271" i="57"/>
  <c r="K271" i="57" s="1"/>
  <c r="L271" i="57" s="1"/>
  <c r="I273" i="57" l="1"/>
  <c r="J272" i="57"/>
  <c r="K272" i="57" s="1"/>
  <c r="L272" i="57" s="1"/>
  <c r="I274" i="57" l="1"/>
  <c r="J273" i="57"/>
  <c r="K273" i="57" s="1"/>
  <c r="L273" i="57" s="1"/>
  <c r="I275" i="57" l="1"/>
  <c r="J274" i="57"/>
  <c r="K274" i="57" s="1"/>
  <c r="L274" i="57" s="1"/>
  <c r="I276" i="57" l="1"/>
  <c r="J275" i="57"/>
  <c r="K275" i="57" s="1"/>
  <c r="L275" i="57" s="1"/>
  <c r="I277" i="57" l="1"/>
  <c r="J276" i="57"/>
  <c r="K276" i="57" s="1"/>
  <c r="L276" i="57" s="1"/>
  <c r="I278" i="57" l="1"/>
  <c r="J277" i="57"/>
  <c r="K277" i="57" s="1"/>
  <c r="L277" i="57" s="1"/>
  <c r="I279" i="57" l="1"/>
  <c r="J278" i="57"/>
  <c r="K278" i="57" s="1"/>
  <c r="L278" i="57" s="1"/>
  <c r="I280" i="57" l="1"/>
  <c r="J279" i="57"/>
  <c r="K279" i="57" s="1"/>
  <c r="L279" i="57" s="1"/>
  <c r="I281" i="57" l="1"/>
  <c r="J280" i="57"/>
  <c r="K280" i="57" s="1"/>
  <c r="L280" i="57" s="1"/>
  <c r="I282" i="57" l="1"/>
  <c r="J281" i="57"/>
  <c r="K281" i="57" s="1"/>
  <c r="L281" i="57" s="1"/>
  <c r="I283" i="57" l="1"/>
  <c r="J282" i="57"/>
  <c r="K282" i="57" s="1"/>
  <c r="L282" i="57" s="1"/>
  <c r="I284" i="57" l="1"/>
  <c r="J283" i="57"/>
  <c r="K283" i="57" s="1"/>
  <c r="L283" i="57" s="1"/>
  <c r="I285" i="57" l="1"/>
  <c r="J284" i="57"/>
  <c r="K284" i="57" s="1"/>
  <c r="L284" i="57" s="1"/>
  <c r="I286" i="57" l="1"/>
  <c r="J285" i="57"/>
  <c r="K285" i="57" s="1"/>
  <c r="L285" i="57" s="1"/>
  <c r="I287" i="57" l="1"/>
  <c r="J286" i="57"/>
  <c r="K286" i="57" s="1"/>
  <c r="L286" i="57" s="1"/>
  <c r="I288" i="57" l="1"/>
  <c r="J287" i="57"/>
  <c r="K287" i="57" s="1"/>
  <c r="L287" i="57" s="1"/>
  <c r="I289" i="57" l="1"/>
  <c r="J288" i="57"/>
  <c r="K288" i="57" s="1"/>
  <c r="L288" i="57" s="1"/>
  <c r="I290" i="57" l="1"/>
  <c r="J289" i="57"/>
  <c r="K289" i="57" s="1"/>
  <c r="L289" i="57" s="1"/>
  <c r="I291" i="57" l="1"/>
  <c r="J290" i="57"/>
  <c r="K290" i="57" s="1"/>
  <c r="L290" i="57" s="1"/>
  <c r="I292" i="57" l="1"/>
  <c r="J291" i="57"/>
  <c r="K291" i="57" s="1"/>
  <c r="L291" i="57" s="1"/>
  <c r="I293" i="57" l="1"/>
  <c r="J292" i="57"/>
  <c r="K292" i="57" s="1"/>
  <c r="L292" i="57" s="1"/>
  <c r="I294" i="57" l="1"/>
  <c r="J293" i="57"/>
  <c r="K293" i="57" s="1"/>
  <c r="L293" i="57" s="1"/>
  <c r="I295" i="57" l="1"/>
  <c r="J294" i="57"/>
  <c r="K294" i="57" s="1"/>
  <c r="L294" i="57" s="1"/>
  <c r="I296" i="57" l="1"/>
  <c r="J295" i="57"/>
  <c r="K295" i="57" s="1"/>
  <c r="L295" i="57" s="1"/>
  <c r="I297" i="57" l="1"/>
  <c r="J296" i="57"/>
  <c r="K296" i="57" s="1"/>
  <c r="L296" i="57" s="1"/>
  <c r="I298" i="57" l="1"/>
  <c r="J297" i="57"/>
  <c r="K297" i="57" s="1"/>
  <c r="L297" i="57" s="1"/>
  <c r="I299" i="57" l="1"/>
  <c r="J298" i="57"/>
  <c r="K298" i="57" s="1"/>
  <c r="L298" i="57" s="1"/>
  <c r="I300" i="57" l="1"/>
  <c r="J299" i="57"/>
  <c r="K299" i="57" s="1"/>
  <c r="L299" i="57" s="1"/>
  <c r="I301" i="57" l="1"/>
  <c r="J300" i="57"/>
  <c r="K300" i="57" s="1"/>
  <c r="L300" i="57" s="1"/>
  <c r="I302" i="57" l="1"/>
  <c r="J301" i="57"/>
  <c r="K301" i="57" s="1"/>
  <c r="L301" i="57" s="1"/>
  <c r="I303" i="57" l="1"/>
  <c r="J302" i="57"/>
  <c r="K302" i="57" s="1"/>
  <c r="L302" i="57" s="1"/>
  <c r="J303" i="57" l="1"/>
  <c r="K303" i="57" s="1"/>
  <c r="L303" i="57" s="1"/>
  <c r="I304" i="57"/>
  <c r="I305" i="57" l="1"/>
  <c r="J304" i="57"/>
  <c r="K304" i="57" s="1"/>
  <c r="L304" i="57" s="1"/>
  <c r="I306" i="57" l="1"/>
  <c r="J305" i="57"/>
  <c r="K305" i="57" s="1"/>
  <c r="L305" i="57" s="1"/>
  <c r="I307" i="57" l="1"/>
  <c r="J306" i="57"/>
  <c r="K306" i="57" s="1"/>
  <c r="L306" i="57" s="1"/>
  <c r="I308" i="57" l="1"/>
  <c r="J307" i="57"/>
  <c r="K307" i="57" s="1"/>
  <c r="L307" i="57" s="1"/>
  <c r="I309" i="57" l="1"/>
  <c r="J308" i="57"/>
  <c r="K308" i="57" s="1"/>
  <c r="L308" i="57" s="1"/>
  <c r="I310" i="57" l="1"/>
  <c r="J309" i="57"/>
  <c r="K309" i="57" s="1"/>
  <c r="L309" i="57" s="1"/>
  <c r="I311" i="57" l="1"/>
  <c r="J310" i="57"/>
  <c r="K310" i="57" s="1"/>
  <c r="L310" i="57" s="1"/>
  <c r="I312" i="57" l="1"/>
  <c r="J311" i="57"/>
  <c r="K311" i="57" s="1"/>
  <c r="L311" i="57" s="1"/>
  <c r="I313" i="57" l="1"/>
  <c r="J312" i="57"/>
  <c r="K312" i="57" s="1"/>
  <c r="L312" i="57" s="1"/>
  <c r="I314" i="57" l="1"/>
  <c r="J313" i="57"/>
  <c r="K313" i="57" s="1"/>
  <c r="L313" i="57" s="1"/>
  <c r="I315" i="57" l="1"/>
  <c r="J314" i="57"/>
  <c r="K314" i="57" s="1"/>
  <c r="L314" i="57" s="1"/>
  <c r="J315" i="57" l="1"/>
  <c r="K315" i="57" s="1"/>
  <c r="L315" i="57" s="1"/>
  <c r="I316" i="57"/>
  <c r="I317" i="57" l="1"/>
  <c r="J316" i="57"/>
  <c r="K316" i="57" s="1"/>
  <c r="L316" i="57" s="1"/>
  <c r="I318" i="57" l="1"/>
  <c r="J317" i="57"/>
  <c r="K317" i="57" s="1"/>
  <c r="L317" i="57" s="1"/>
  <c r="I319" i="57" l="1"/>
  <c r="J318" i="57"/>
  <c r="K318" i="57" s="1"/>
  <c r="L318" i="57" s="1"/>
  <c r="I320" i="57" l="1"/>
  <c r="J319" i="57"/>
  <c r="K319" i="57" s="1"/>
  <c r="L319" i="57" s="1"/>
  <c r="I321" i="57" l="1"/>
  <c r="J320" i="57"/>
  <c r="K320" i="57" s="1"/>
  <c r="L320" i="57" s="1"/>
  <c r="I322" i="57" l="1"/>
  <c r="J321" i="57"/>
  <c r="K321" i="57" s="1"/>
  <c r="L321" i="57" s="1"/>
  <c r="I323" i="57" l="1"/>
  <c r="J322" i="57"/>
  <c r="K322" i="57" s="1"/>
  <c r="L322" i="57" s="1"/>
  <c r="I324" i="57" l="1"/>
  <c r="J323" i="57"/>
  <c r="K323" i="57" s="1"/>
  <c r="L323" i="57" s="1"/>
  <c r="I325" i="57" l="1"/>
  <c r="J324" i="57"/>
  <c r="K324" i="57" s="1"/>
  <c r="L324" i="57" s="1"/>
  <c r="I326" i="57" l="1"/>
  <c r="J325" i="57"/>
  <c r="K325" i="57" s="1"/>
  <c r="L325" i="57" s="1"/>
  <c r="I327" i="57" l="1"/>
  <c r="J326" i="57"/>
  <c r="K326" i="57" s="1"/>
  <c r="L326" i="57" s="1"/>
  <c r="J327" i="57" l="1"/>
  <c r="K327" i="57" s="1"/>
  <c r="L327" i="57" s="1"/>
  <c r="I328" i="57"/>
  <c r="I329" i="57" l="1"/>
  <c r="J328" i="57"/>
  <c r="K328" i="57" s="1"/>
  <c r="L328" i="57" s="1"/>
  <c r="I330" i="57" l="1"/>
  <c r="J329" i="57"/>
  <c r="K329" i="57" s="1"/>
  <c r="L329" i="57" s="1"/>
  <c r="I331" i="57" l="1"/>
  <c r="J330" i="57"/>
  <c r="K330" i="57" s="1"/>
  <c r="L330" i="57" s="1"/>
  <c r="I332" i="57" l="1"/>
  <c r="J331" i="57"/>
  <c r="K331" i="57" s="1"/>
  <c r="L331" i="57" s="1"/>
  <c r="I333" i="57" l="1"/>
  <c r="J332" i="57"/>
  <c r="K332" i="57" s="1"/>
  <c r="L332" i="57" s="1"/>
  <c r="I334" i="57" l="1"/>
  <c r="J333" i="57"/>
  <c r="K333" i="57" s="1"/>
  <c r="L333" i="57" s="1"/>
  <c r="I335" i="57" l="1"/>
  <c r="J334" i="57"/>
  <c r="K334" i="57" s="1"/>
  <c r="L334" i="57" s="1"/>
  <c r="I336" i="57" l="1"/>
  <c r="J335" i="57"/>
  <c r="K335" i="57" s="1"/>
  <c r="L335" i="57" s="1"/>
  <c r="I337" i="57" l="1"/>
  <c r="J336" i="57"/>
  <c r="K336" i="57" s="1"/>
  <c r="L336" i="57" s="1"/>
  <c r="I338" i="57" l="1"/>
  <c r="J337" i="57"/>
  <c r="K337" i="57" s="1"/>
  <c r="L337" i="57" s="1"/>
  <c r="I339" i="57" l="1"/>
  <c r="J338" i="57"/>
  <c r="K338" i="57" s="1"/>
  <c r="L338" i="57" s="1"/>
  <c r="I340" i="57" l="1"/>
  <c r="J339" i="57"/>
  <c r="K339" i="57" s="1"/>
  <c r="L339" i="57" s="1"/>
  <c r="I341" i="57" l="1"/>
  <c r="J340" i="57"/>
  <c r="K340" i="57" s="1"/>
  <c r="L340" i="57" s="1"/>
  <c r="I342" i="57" l="1"/>
  <c r="J341" i="57"/>
  <c r="K341" i="57" s="1"/>
  <c r="L341" i="57" s="1"/>
  <c r="I343" i="57" l="1"/>
  <c r="J342" i="57"/>
  <c r="K342" i="57" s="1"/>
  <c r="L342" i="57" s="1"/>
  <c r="I344" i="57" l="1"/>
  <c r="J343" i="57"/>
  <c r="K343" i="57" s="1"/>
  <c r="L343" i="57" s="1"/>
  <c r="I345" i="57" l="1"/>
  <c r="J344" i="57"/>
  <c r="K344" i="57" s="1"/>
  <c r="L344" i="57" s="1"/>
  <c r="I346" i="57" l="1"/>
  <c r="J345" i="57"/>
  <c r="K345" i="57" s="1"/>
  <c r="L345" i="57" s="1"/>
  <c r="I347" i="57" l="1"/>
  <c r="J346" i="57"/>
  <c r="K346" i="57" s="1"/>
  <c r="L346" i="57" s="1"/>
  <c r="I348" i="57" l="1"/>
  <c r="J347" i="57"/>
  <c r="K347" i="57" s="1"/>
  <c r="L347" i="57" s="1"/>
  <c r="I349" i="57" l="1"/>
  <c r="J348" i="57"/>
  <c r="K348" i="57" s="1"/>
  <c r="L348" i="57" s="1"/>
  <c r="J349" i="57" l="1"/>
  <c r="K349" i="57" s="1"/>
  <c r="L349" i="57" s="1"/>
  <c r="I350" i="57"/>
  <c r="I351" i="57" l="1"/>
  <c r="J350" i="57"/>
  <c r="K350" i="57" s="1"/>
  <c r="L350" i="57" s="1"/>
  <c r="I352" i="57" l="1"/>
  <c r="J351" i="57"/>
  <c r="K351" i="57" s="1"/>
  <c r="L351" i="57" s="1"/>
  <c r="I353" i="57" l="1"/>
  <c r="J352" i="57"/>
  <c r="K352" i="57" s="1"/>
  <c r="L352" i="57" s="1"/>
  <c r="I354" i="57" l="1"/>
  <c r="J353" i="57"/>
  <c r="K353" i="57" s="1"/>
  <c r="L353" i="57" s="1"/>
  <c r="I355" i="57" l="1"/>
  <c r="J354" i="57"/>
  <c r="K354" i="57" s="1"/>
  <c r="L354" i="57" s="1"/>
  <c r="I356" i="57" l="1"/>
  <c r="J355" i="57"/>
  <c r="K355" i="57" s="1"/>
  <c r="L355" i="57" s="1"/>
  <c r="I357" i="57" l="1"/>
  <c r="J356" i="57"/>
  <c r="K356" i="57" s="1"/>
  <c r="L356" i="57" s="1"/>
  <c r="I358" i="57" l="1"/>
  <c r="J357" i="57"/>
  <c r="K357" i="57" s="1"/>
  <c r="L357" i="57" s="1"/>
  <c r="I359" i="57" l="1"/>
  <c r="J358" i="57"/>
  <c r="K358" i="57" s="1"/>
  <c r="L358" i="57" s="1"/>
  <c r="I360" i="57" l="1"/>
  <c r="J359" i="57"/>
  <c r="K359" i="57" s="1"/>
  <c r="L359" i="57" s="1"/>
  <c r="I361" i="57" l="1"/>
  <c r="J360" i="57"/>
  <c r="K360" i="57" s="1"/>
  <c r="L360" i="57" s="1"/>
  <c r="I362" i="57" l="1"/>
  <c r="J361" i="57"/>
  <c r="K361" i="57" s="1"/>
  <c r="L361" i="57" s="1"/>
  <c r="I363" i="57" l="1"/>
  <c r="J362" i="57"/>
  <c r="K362" i="57" s="1"/>
  <c r="L362" i="57" s="1"/>
  <c r="I364" i="57" l="1"/>
  <c r="J363" i="57"/>
  <c r="K363" i="57" s="1"/>
  <c r="L363" i="57" s="1"/>
  <c r="I365" i="57" l="1"/>
  <c r="J364" i="57"/>
  <c r="K364" i="57" s="1"/>
  <c r="L364" i="57" s="1"/>
  <c r="I366" i="57" l="1"/>
  <c r="J365" i="57"/>
  <c r="K365" i="57" s="1"/>
  <c r="L365" i="57" s="1"/>
  <c r="I367" i="57" l="1"/>
  <c r="J366" i="57"/>
  <c r="K366" i="57" s="1"/>
  <c r="L366" i="57" s="1"/>
  <c r="I368" i="57" l="1"/>
  <c r="J367" i="57"/>
  <c r="K367" i="57" s="1"/>
  <c r="L367" i="57" s="1"/>
  <c r="I369" i="57" l="1"/>
  <c r="J369" i="57" s="1"/>
  <c r="J368" i="57"/>
  <c r="K368" i="57" s="1"/>
  <c r="L368" i="57" s="1"/>
  <c r="K369" i="57" l="1"/>
  <c r="J370" i="57"/>
  <c r="L369" i="57" l="1"/>
  <c r="K370" i="57"/>
</calcChain>
</file>

<file path=xl/sharedStrings.xml><?xml version="1.0" encoding="utf-8"?>
<sst xmlns="http://schemas.openxmlformats.org/spreadsheetml/2006/main" count="495" uniqueCount="55">
  <si>
    <t>Sr. No.</t>
  </si>
  <si>
    <t>Comp.</t>
  </si>
  <si>
    <t xml:space="preserve">Built up Area in 
Sq. ft. 
</t>
  </si>
  <si>
    <t>1 BHK</t>
  </si>
  <si>
    <t>Sr.</t>
  </si>
  <si>
    <t>Total Flats</t>
  </si>
  <si>
    <t>CA</t>
  </si>
  <si>
    <t>BUA</t>
  </si>
  <si>
    <t>Value</t>
  </si>
  <si>
    <t xml:space="preserve">RV </t>
  </si>
  <si>
    <t>Wing</t>
  </si>
  <si>
    <t>Same Bldg</t>
  </si>
  <si>
    <t>Flat</t>
  </si>
  <si>
    <t>Rate</t>
  </si>
  <si>
    <t xml:space="preserve">RERA Carpet Area in 
Sq. ft.                      
</t>
  </si>
  <si>
    <t>1BHK</t>
  </si>
  <si>
    <t>Sr.No.</t>
  </si>
  <si>
    <t>CA in Sq/Ft</t>
  </si>
  <si>
    <t>2 BHK</t>
  </si>
  <si>
    <t>2BHK</t>
  </si>
  <si>
    <t>1RK</t>
  </si>
  <si>
    <t>refuge 1st floor</t>
  </si>
  <si>
    <t>total 8 flats</t>
  </si>
  <si>
    <t>1 RK</t>
  </si>
  <si>
    <t>typical 2,3,4,5,6,7,9,10,11,12,13,14,16,17</t>
  </si>
  <si>
    <t>total 12 flats</t>
  </si>
  <si>
    <t>refuge 8,15</t>
  </si>
  <si>
    <t>total 8 flat</t>
  </si>
  <si>
    <t>18th floor plan</t>
  </si>
  <si>
    <t xml:space="preserve">total 12 flats </t>
  </si>
  <si>
    <t>19th floor plan</t>
  </si>
  <si>
    <t xml:space="preserve">Rate per 
Sq. ft. on Carpet  area 
in `
</t>
  </si>
  <si>
    <t xml:space="preserve">Realizable Value /                   Fair Market Value                        as on date in `
</t>
  </si>
  <si>
    <t xml:space="preserve">Final Realizable Value after completion of flat                           (Including Car parking, GST &amp; Other Charges) in `
</t>
  </si>
  <si>
    <t>Expected Rent per month (After Completion)               in `</t>
  </si>
  <si>
    <t>Cost of Construction                                 in `</t>
  </si>
  <si>
    <t>Total</t>
  </si>
  <si>
    <t>area as per plan</t>
  </si>
  <si>
    <t>RERA</t>
  </si>
  <si>
    <t>Flat No. as per plan</t>
  </si>
  <si>
    <t>Proposed Inventary</t>
  </si>
  <si>
    <t xml:space="preserve">As per Plan Flat No. </t>
  </si>
  <si>
    <t xml:space="preserve">As per Builder                    Flat No. </t>
  </si>
  <si>
    <t>As per Plan Floor No.</t>
  </si>
  <si>
    <t>Builder Floor No.</t>
  </si>
  <si>
    <t xml:space="preserve">As per Builder Carpet Area in 
Sq. ft.                      
</t>
  </si>
  <si>
    <t>2 &amp; 11</t>
  </si>
  <si>
    <t>3 &amp; 10</t>
  </si>
  <si>
    <t>4 &amp; 9</t>
  </si>
  <si>
    <t>5 &amp; 8</t>
  </si>
  <si>
    <t>Approved</t>
  </si>
  <si>
    <t xml:space="preserve"> Floor No.</t>
  </si>
  <si>
    <t>Proposed</t>
  </si>
  <si>
    <t xml:space="preserve">   1 RK - 02                                           1 BHK  -  135                2BHK - 75</t>
  </si>
  <si>
    <t xml:space="preserve"> 1 BHK - 98                         2 BHK - 52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</si>
</sst>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333333"/>
      <name val="Open Sans"/>
      <family val="2"/>
    </font>
    <font>
      <b/>
      <sz val="11"/>
      <color rgb="FF333333"/>
      <name val="Open Sans"/>
      <family val="2"/>
    </font>
    <font>
      <sz val="10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sz val="11"/>
      <color rgb="FFFF0000"/>
      <name val="Open Sans"/>
      <family val="2"/>
    </font>
    <font>
      <sz val="11"/>
      <color theme="1"/>
      <name val="Arial Narrow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FFFF"/>
      <name val="Open Sans"/>
      <family val="2"/>
    </font>
    <font>
      <sz val="8"/>
      <name val="Calibri"/>
      <family val="2"/>
      <scheme val="minor"/>
    </font>
    <font>
      <b/>
      <sz val="9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Arial Narrow"/>
      <family val="2"/>
    </font>
    <font>
      <sz val="11"/>
      <color rgb="FF333333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7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/>
    <xf numFmtId="1" fontId="2" fillId="0" borderId="0" xfId="0" applyNumberFormat="1" applyFont="1"/>
    <xf numFmtId="1" fontId="0" fillId="0" borderId="0" xfId="0" applyNumberFormat="1"/>
    <xf numFmtId="43" fontId="2" fillId="0" borderId="0" xfId="1" applyFont="1"/>
    <xf numFmtId="43" fontId="2" fillId="0" borderId="0" xfId="0" applyNumberFormat="1" applyFont="1"/>
    <xf numFmtId="164" fontId="5" fillId="0" borderId="1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164" fontId="10" fillId="0" borderId="0" xfId="1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1" applyNumberFormat="1" applyFont="1" applyFill="1" applyAlignment="1">
      <alignment horizontal="center" vertical="center"/>
    </xf>
    <xf numFmtId="0" fontId="6" fillId="2" borderId="0" xfId="0" applyFont="1" applyFill="1"/>
    <xf numFmtId="0" fontId="10" fillId="0" borderId="1" xfId="0" applyFont="1" applyBorder="1" applyAlignment="1">
      <alignment horizontal="center" vertical="center"/>
    </xf>
    <xf numFmtId="0" fontId="17" fillId="0" borderId="0" xfId="0" applyFont="1"/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13" fillId="0" borderId="0" xfId="0" applyFont="1"/>
    <xf numFmtId="0" fontId="14" fillId="0" borderId="0" xfId="0" applyFont="1" applyAlignment="1">
      <alignment horizontal="left" vertical="top" wrapText="1"/>
    </xf>
    <xf numFmtId="1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1" fontId="3" fillId="0" borderId="0" xfId="0" applyNumberFormat="1" applyFont="1" applyAlignment="1">
      <alignment horizontal="center" vertical="top" wrapText="1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6" fillId="0" borderId="0" xfId="0" applyFont="1"/>
    <xf numFmtId="0" fontId="14" fillId="0" borderId="0" xfId="0" applyFont="1" applyAlignment="1">
      <alignment horizontal="left" vertical="center" wrapText="1"/>
    </xf>
    <xf numFmtId="0" fontId="3" fillId="0" borderId="0" xfId="0" applyFont="1" applyAlignment="1">
      <alignment vertical="top" wrapText="1"/>
    </xf>
    <xf numFmtId="2" fontId="0" fillId="0" borderId="0" xfId="0" applyNumberFormat="1"/>
    <xf numFmtId="0" fontId="7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/>
    <xf numFmtId="0" fontId="22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top" wrapText="1"/>
    </xf>
    <xf numFmtId="1" fontId="6" fillId="2" borderId="1" xfId="0" applyNumberFormat="1" applyFont="1" applyFill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2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1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2" fontId="23" fillId="0" borderId="0" xfId="0" applyNumberFormat="1" applyFont="1" applyAlignment="1">
      <alignment horizontal="center" vertical="center"/>
    </xf>
    <xf numFmtId="165" fontId="23" fillId="0" borderId="0" xfId="0" applyNumberFormat="1" applyFont="1" applyAlignment="1">
      <alignment horizontal="center" vertical="center"/>
    </xf>
    <xf numFmtId="1" fontId="23" fillId="0" borderId="0" xfId="0" applyNumberFormat="1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5" fillId="0" borderId="0" xfId="0" applyFont="1"/>
    <xf numFmtId="164" fontId="5" fillId="0" borderId="1" xfId="1" applyNumberFormat="1" applyFont="1" applyFill="1" applyBorder="1" applyAlignment="1">
      <alignment horizontal="center" vertical="center"/>
    </xf>
    <xf numFmtId="0" fontId="26" fillId="0" borderId="0" xfId="0" applyFont="1"/>
    <xf numFmtId="0" fontId="5" fillId="0" borderId="0" xfId="0" applyFont="1"/>
    <xf numFmtId="1" fontId="23" fillId="0" borderId="0" xfId="0" applyNumberFormat="1" applyFont="1"/>
    <xf numFmtId="1" fontId="5" fillId="0" borderId="0" xfId="0" applyNumberFormat="1" applyFont="1"/>
    <xf numFmtId="0" fontId="23" fillId="0" borderId="2" xfId="0" applyFont="1" applyBorder="1" applyAlignment="1">
      <alignment horizontal="center" vertical="center"/>
    </xf>
    <xf numFmtId="1" fontId="23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2" fontId="23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9" fontId="0" fillId="0" borderId="0" xfId="0" applyNumberFormat="1"/>
    <xf numFmtId="0" fontId="23" fillId="2" borderId="1" xfId="0" applyFont="1" applyFill="1" applyBorder="1" applyAlignment="1">
      <alignment horizontal="center" vertical="center" wrapText="1"/>
    </xf>
    <xf numFmtId="1" fontId="23" fillId="2" borderId="1" xfId="0" applyNumberFormat="1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2" fontId="21" fillId="3" borderId="1" xfId="0" applyNumberFormat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43" fontId="10" fillId="0" borderId="0" xfId="1" applyFont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164" fontId="23" fillId="0" borderId="1" xfId="1" applyNumberFormat="1" applyFont="1" applyFill="1" applyBorder="1" applyAlignment="1">
      <alignment horizontal="center" vertical="center"/>
    </xf>
    <xf numFmtId="1" fontId="23" fillId="0" borderId="1" xfId="2" applyNumberFormat="1" applyFont="1" applyBorder="1" applyAlignment="1">
      <alignment horizontal="center" vertical="center" wrapText="1"/>
    </xf>
    <xf numFmtId="1" fontId="21" fillId="0" borderId="1" xfId="0" applyNumberFormat="1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164" fontId="23" fillId="0" borderId="1" xfId="0" applyNumberFormat="1" applyFont="1" applyBorder="1" applyAlignment="1">
      <alignment horizontal="center" vertical="center"/>
    </xf>
    <xf numFmtId="1" fontId="2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1" fontId="29" fillId="0" borderId="2" xfId="0" applyNumberFormat="1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164" fontId="23" fillId="0" borderId="0" xfId="1" applyNumberFormat="1" applyFont="1" applyFill="1" applyBorder="1" applyAlignment="1">
      <alignment horizontal="center" vertical="center"/>
    </xf>
    <xf numFmtId="164" fontId="21" fillId="0" borderId="0" xfId="0" applyNumberFormat="1" applyFont="1" applyBorder="1" applyAlignment="1">
      <alignment horizontal="center" vertical="center"/>
    </xf>
    <xf numFmtId="164" fontId="21" fillId="0" borderId="2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3" fontId="1" fillId="0" borderId="1" xfId="1" applyFont="1" applyBorder="1" applyAlignment="1">
      <alignment vertical="center"/>
    </xf>
    <xf numFmtId="43" fontId="0" fillId="0" borderId="1" xfId="0" applyNumberForma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0" fontId="2" fillId="0" borderId="1" xfId="0" applyFont="1" applyBorder="1"/>
    <xf numFmtId="43" fontId="6" fillId="0" borderId="1" xfId="0" applyNumberFormat="1" applyFont="1" applyBorder="1"/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17</xdr:col>
      <xdr:colOff>419100</xdr:colOff>
      <xdr:row>38</xdr:row>
      <xdr:rowOff>170713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98CC78-08D4-7778-C7C2-2B75D517C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066800"/>
          <a:ext cx="10610850" cy="69429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104775</xdr:rowOff>
    </xdr:from>
    <xdr:to>
      <xdr:col>10</xdr:col>
      <xdr:colOff>333375</xdr:colOff>
      <xdr:row>22</xdr:row>
      <xdr:rowOff>85725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8044C813-FA95-C897-AEC1-C57FC3647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95275"/>
          <a:ext cx="5734050" cy="39814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23</xdr:row>
      <xdr:rowOff>152400</xdr:rowOff>
    </xdr:from>
    <xdr:to>
      <xdr:col>10</xdr:col>
      <xdr:colOff>314325</xdr:colOff>
      <xdr:row>45</xdr:row>
      <xdr:rowOff>9525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FE0811BF-F3B2-3BE1-C365-7092928F1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4533900"/>
          <a:ext cx="5734050" cy="40481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</xdr:row>
      <xdr:rowOff>28575</xdr:rowOff>
    </xdr:from>
    <xdr:to>
      <xdr:col>24</xdr:col>
      <xdr:colOff>420265</xdr:colOff>
      <xdr:row>36</xdr:row>
      <xdr:rowOff>48558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E562B38-4711-0034-3DB9-A35391447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05600" y="219075"/>
          <a:ext cx="8345065" cy="6687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76"/>
  <sheetViews>
    <sheetView tabSelected="1" zoomScale="130" zoomScaleNormal="130" workbookViewId="0">
      <selection activeCell="N12" sqref="N12"/>
    </sheetView>
  </sheetViews>
  <sheetFormatPr defaultRowHeight="16.5" x14ac:dyDescent="0.25"/>
  <cols>
    <col min="1" max="1" width="5" style="102" customWidth="1"/>
    <col min="2" max="2" width="6.42578125" style="110" hidden="1" customWidth="1"/>
    <col min="3" max="3" width="6.42578125" style="102" customWidth="1"/>
    <col min="4" max="5" width="5.28515625" style="102" customWidth="1"/>
    <col min="6" max="6" width="7.7109375" style="58" customWidth="1"/>
    <col min="7" max="7" width="7.28515625" style="58" customWidth="1"/>
    <col min="8" max="8" width="8.28515625" style="102" customWidth="1"/>
    <col min="9" max="9" width="7.7109375" style="102" customWidth="1"/>
    <col min="10" max="10" width="12.42578125" style="102" customWidth="1"/>
    <col min="11" max="11" width="13.7109375" style="102" customWidth="1"/>
    <col min="12" max="12" width="7.85546875" style="102" customWidth="1"/>
    <col min="13" max="16" width="12.28515625" style="102" customWidth="1"/>
    <col min="18" max="18" width="15" style="77" customWidth="1"/>
    <col min="19" max="19" width="14" style="1" customWidth="1"/>
    <col min="20" max="20" width="18.42578125" customWidth="1"/>
  </cols>
  <sheetData>
    <row r="1" spans="1:21" x14ac:dyDescent="0.25">
      <c r="A1" s="103" t="s">
        <v>50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14"/>
      <c r="O1" s="114"/>
      <c r="P1" s="114"/>
    </row>
    <row r="2" spans="1:21" s="74" customFormat="1" ht="58.5" customHeight="1" x14ac:dyDescent="0.2">
      <c r="A2" s="104" t="s">
        <v>0</v>
      </c>
      <c r="B2" s="105" t="s">
        <v>41</v>
      </c>
      <c r="C2" s="95" t="s">
        <v>42</v>
      </c>
      <c r="D2" s="95" t="s">
        <v>44</v>
      </c>
      <c r="E2" s="95" t="s">
        <v>43</v>
      </c>
      <c r="F2" s="95" t="s">
        <v>1</v>
      </c>
      <c r="G2" s="95" t="s">
        <v>14</v>
      </c>
      <c r="H2" s="95" t="s">
        <v>2</v>
      </c>
      <c r="I2" s="95" t="s">
        <v>31</v>
      </c>
      <c r="J2" s="95" t="s">
        <v>32</v>
      </c>
      <c r="K2" s="95" t="s">
        <v>33</v>
      </c>
      <c r="L2" s="95" t="s">
        <v>34</v>
      </c>
      <c r="M2" s="95" t="s">
        <v>35</v>
      </c>
      <c r="N2" s="115"/>
      <c r="O2" s="115"/>
      <c r="P2" s="115"/>
      <c r="R2" s="77"/>
      <c r="S2" s="76"/>
    </row>
    <row r="3" spans="1:21" x14ac:dyDescent="0.3">
      <c r="A3" s="72">
        <v>1</v>
      </c>
      <c r="B3" s="106">
        <v>101</v>
      </c>
      <c r="C3" s="72">
        <v>701</v>
      </c>
      <c r="D3" s="72">
        <v>7</v>
      </c>
      <c r="E3" s="72">
        <v>1</v>
      </c>
      <c r="F3" s="72" t="s">
        <v>18</v>
      </c>
      <c r="G3" s="72">
        <v>556</v>
      </c>
      <c r="H3" s="81">
        <f>G3*1.1</f>
        <v>611.6</v>
      </c>
      <c r="I3" s="72">
        <v>22000</v>
      </c>
      <c r="J3" s="96">
        <f t="shared" ref="J3" si="0">G3*I3</f>
        <v>12232000</v>
      </c>
      <c r="K3" s="96">
        <f>J3*1.05</f>
        <v>12843600</v>
      </c>
      <c r="L3" s="97">
        <f t="shared" ref="L3" si="1">MROUND((K3*0.025/12),500)</f>
        <v>27000</v>
      </c>
      <c r="M3" s="96">
        <f t="shared" ref="M3" si="2">H3*3000</f>
        <v>1834800</v>
      </c>
      <c r="N3" s="116"/>
      <c r="O3" s="116"/>
      <c r="P3" s="116"/>
      <c r="Q3" s="8"/>
      <c r="R3" s="78">
        <v>22500</v>
      </c>
      <c r="S3" s="75">
        <f>G3*R3</f>
        <v>12510000</v>
      </c>
      <c r="T3" s="75">
        <f>S3*1.05</f>
        <v>13135500</v>
      </c>
    </row>
    <row r="4" spans="1:21" x14ac:dyDescent="0.3">
      <c r="A4" s="72">
        <v>2</v>
      </c>
      <c r="B4" s="106">
        <v>106</v>
      </c>
      <c r="C4" s="72">
        <v>706</v>
      </c>
      <c r="D4" s="72">
        <v>7</v>
      </c>
      <c r="E4" s="72">
        <v>1</v>
      </c>
      <c r="F4" s="72" t="s">
        <v>18</v>
      </c>
      <c r="G4" s="72">
        <v>549</v>
      </c>
      <c r="H4" s="81">
        <f t="shared" ref="H4:H67" si="3">G4*1.1</f>
        <v>603.90000000000009</v>
      </c>
      <c r="I4" s="72">
        <f>I3</f>
        <v>22000</v>
      </c>
      <c r="J4" s="96">
        <f t="shared" ref="J4:J67" si="4">G4*I4</f>
        <v>12078000</v>
      </c>
      <c r="K4" s="96">
        <f t="shared" ref="K4:K67" si="5">J4*1.05</f>
        <v>12681900</v>
      </c>
      <c r="L4" s="97">
        <f t="shared" ref="L4:L67" si="6">MROUND((K4*0.025/12),500)</f>
        <v>26500</v>
      </c>
      <c r="M4" s="96">
        <f t="shared" ref="M4:M67" si="7">H4*3000</f>
        <v>1811700.0000000002</v>
      </c>
      <c r="N4" s="116"/>
      <c r="O4" s="116"/>
      <c r="P4" s="116"/>
      <c r="Q4" s="9"/>
      <c r="R4" s="79">
        <f>R3</f>
        <v>22500</v>
      </c>
      <c r="S4" s="75">
        <f t="shared" ref="S4:S67" si="8">G4*R4</f>
        <v>12352500</v>
      </c>
      <c r="T4" s="75">
        <f t="shared" ref="T4:T67" si="9">S4*1.05</f>
        <v>12970125</v>
      </c>
    </row>
    <row r="5" spans="1:21" x14ac:dyDescent="0.3">
      <c r="A5" s="72">
        <v>3</v>
      </c>
      <c r="B5" s="106">
        <v>107</v>
      </c>
      <c r="C5" s="72">
        <v>707</v>
      </c>
      <c r="D5" s="72">
        <v>7</v>
      </c>
      <c r="E5" s="72">
        <v>1</v>
      </c>
      <c r="F5" s="72" t="s">
        <v>23</v>
      </c>
      <c r="G5" s="72">
        <v>240</v>
      </c>
      <c r="H5" s="81">
        <f t="shared" si="3"/>
        <v>264</v>
      </c>
      <c r="I5" s="72">
        <f t="shared" ref="I5:I46" si="10">I4</f>
        <v>22000</v>
      </c>
      <c r="J5" s="96">
        <f t="shared" si="4"/>
        <v>5280000</v>
      </c>
      <c r="K5" s="96">
        <f t="shared" si="5"/>
        <v>5544000</v>
      </c>
      <c r="L5" s="97">
        <f t="shared" si="6"/>
        <v>11500</v>
      </c>
      <c r="M5" s="96">
        <f t="shared" si="7"/>
        <v>792000</v>
      </c>
      <c r="N5" s="116"/>
      <c r="O5" s="116"/>
      <c r="P5" s="116"/>
      <c r="Q5" s="9"/>
      <c r="R5" s="79">
        <f>R4</f>
        <v>22500</v>
      </c>
      <c r="S5" s="75">
        <f t="shared" si="8"/>
        <v>5400000</v>
      </c>
      <c r="T5" s="75">
        <f t="shared" si="9"/>
        <v>5670000</v>
      </c>
    </row>
    <row r="6" spans="1:21" x14ac:dyDescent="0.3">
      <c r="A6" s="72">
        <v>4</v>
      </c>
      <c r="B6" s="106">
        <v>108</v>
      </c>
      <c r="C6" s="72">
        <v>708</v>
      </c>
      <c r="D6" s="72">
        <v>7</v>
      </c>
      <c r="E6" s="72">
        <v>1</v>
      </c>
      <c r="F6" s="72" t="s">
        <v>23</v>
      </c>
      <c r="G6" s="72">
        <v>250</v>
      </c>
      <c r="H6" s="81">
        <f t="shared" si="3"/>
        <v>275</v>
      </c>
      <c r="I6" s="72">
        <f>I5</f>
        <v>22000</v>
      </c>
      <c r="J6" s="96">
        <f t="shared" si="4"/>
        <v>5500000</v>
      </c>
      <c r="K6" s="96">
        <f t="shared" si="5"/>
        <v>5775000</v>
      </c>
      <c r="L6" s="97">
        <f t="shared" si="6"/>
        <v>12000</v>
      </c>
      <c r="M6" s="96">
        <f t="shared" si="7"/>
        <v>825000</v>
      </c>
      <c r="N6" s="116"/>
      <c r="O6" s="116"/>
      <c r="P6" s="116"/>
      <c r="Q6" s="8"/>
      <c r="R6" s="79">
        <f>R5</f>
        <v>22500</v>
      </c>
      <c r="S6" s="75">
        <f t="shared" si="8"/>
        <v>5625000</v>
      </c>
      <c r="T6" s="75">
        <f t="shared" si="9"/>
        <v>5906250</v>
      </c>
    </row>
    <row r="7" spans="1:21" x14ac:dyDescent="0.3">
      <c r="A7" s="72">
        <v>5</v>
      </c>
      <c r="B7" s="106">
        <v>109</v>
      </c>
      <c r="C7" s="72">
        <v>709</v>
      </c>
      <c r="D7" s="72">
        <v>7</v>
      </c>
      <c r="E7" s="72">
        <v>1</v>
      </c>
      <c r="F7" s="72" t="s">
        <v>3</v>
      </c>
      <c r="G7" s="72">
        <v>383</v>
      </c>
      <c r="H7" s="81">
        <f t="shared" si="3"/>
        <v>421.3</v>
      </c>
      <c r="I7" s="72">
        <f>I6</f>
        <v>22000</v>
      </c>
      <c r="J7" s="96">
        <f t="shared" si="4"/>
        <v>8426000</v>
      </c>
      <c r="K7" s="96">
        <f t="shared" si="5"/>
        <v>8847300</v>
      </c>
      <c r="L7" s="97">
        <f t="shared" si="6"/>
        <v>18500</v>
      </c>
      <c r="M7" s="96">
        <f t="shared" si="7"/>
        <v>1263900</v>
      </c>
      <c r="N7" s="116"/>
      <c r="O7" s="116"/>
      <c r="P7" s="116"/>
      <c r="Q7" s="8"/>
      <c r="R7" s="79">
        <f>R6</f>
        <v>22500</v>
      </c>
      <c r="S7" s="75">
        <f t="shared" si="8"/>
        <v>8617500</v>
      </c>
      <c r="T7" s="75">
        <f t="shared" si="9"/>
        <v>9048375</v>
      </c>
    </row>
    <row r="8" spans="1:21" x14ac:dyDescent="0.3">
      <c r="A8" s="72">
        <v>6</v>
      </c>
      <c r="B8" s="106">
        <v>110</v>
      </c>
      <c r="C8" s="72">
        <v>710</v>
      </c>
      <c r="D8" s="72">
        <v>7</v>
      </c>
      <c r="E8" s="72">
        <v>1</v>
      </c>
      <c r="F8" s="72" t="s">
        <v>3</v>
      </c>
      <c r="G8" s="72">
        <v>383</v>
      </c>
      <c r="H8" s="81">
        <f t="shared" si="3"/>
        <v>421.3</v>
      </c>
      <c r="I8" s="72">
        <f t="shared" ref="I8:I9" si="11">I7</f>
        <v>22000</v>
      </c>
      <c r="J8" s="96">
        <f t="shared" si="4"/>
        <v>8426000</v>
      </c>
      <c r="K8" s="96">
        <f t="shared" si="5"/>
        <v>8847300</v>
      </c>
      <c r="L8" s="97">
        <f t="shared" si="6"/>
        <v>18500</v>
      </c>
      <c r="M8" s="96">
        <f t="shared" si="7"/>
        <v>1263900</v>
      </c>
      <c r="N8" s="116"/>
      <c r="O8" s="116"/>
      <c r="P8" s="116"/>
      <c r="Q8" s="8"/>
      <c r="R8" s="79">
        <f>R7</f>
        <v>22500</v>
      </c>
      <c r="S8" s="75">
        <f t="shared" si="8"/>
        <v>8617500</v>
      </c>
      <c r="T8" s="75">
        <f t="shared" si="9"/>
        <v>9048375</v>
      </c>
    </row>
    <row r="9" spans="1:21" x14ac:dyDescent="0.3">
      <c r="A9" s="72">
        <v>7</v>
      </c>
      <c r="B9" s="106">
        <v>111</v>
      </c>
      <c r="C9" s="72">
        <v>711</v>
      </c>
      <c r="D9" s="72">
        <v>7</v>
      </c>
      <c r="E9" s="72">
        <v>1</v>
      </c>
      <c r="F9" s="72" t="s">
        <v>3</v>
      </c>
      <c r="G9" s="72">
        <v>384</v>
      </c>
      <c r="H9" s="81">
        <f t="shared" si="3"/>
        <v>422.40000000000003</v>
      </c>
      <c r="I9" s="72">
        <f t="shared" si="11"/>
        <v>22000</v>
      </c>
      <c r="J9" s="96">
        <f t="shared" si="4"/>
        <v>8448000</v>
      </c>
      <c r="K9" s="96">
        <f t="shared" si="5"/>
        <v>8870400</v>
      </c>
      <c r="L9" s="97">
        <f t="shared" si="6"/>
        <v>18500</v>
      </c>
      <c r="M9" s="96">
        <f t="shared" si="7"/>
        <v>1267200</v>
      </c>
      <c r="N9" s="116"/>
      <c r="O9" s="116"/>
      <c r="P9" s="116"/>
      <c r="Q9" s="8"/>
      <c r="R9" s="79">
        <f>R8</f>
        <v>22500</v>
      </c>
      <c r="S9" s="75">
        <f t="shared" si="8"/>
        <v>8640000</v>
      </c>
      <c r="T9" s="75">
        <f t="shared" si="9"/>
        <v>9072000</v>
      </c>
    </row>
    <row r="10" spans="1:21" x14ac:dyDescent="0.3">
      <c r="A10" s="72">
        <v>8</v>
      </c>
      <c r="B10" s="106">
        <v>112</v>
      </c>
      <c r="C10" s="72">
        <v>712</v>
      </c>
      <c r="D10" s="72">
        <v>7</v>
      </c>
      <c r="E10" s="72">
        <v>1</v>
      </c>
      <c r="F10" s="72" t="s">
        <v>18</v>
      </c>
      <c r="G10" s="72">
        <v>557</v>
      </c>
      <c r="H10" s="81">
        <f t="shared" si="3"/>
        <v>612.70000000000005</v>
      </c>
      <c r="I10" s="72">
        <f>I9</f>
        <v>22000</v>
      </c>
      <c r="J10" s="96">
        <f t="shared" si="4"/>
        <v>12254000</v>
      </c>
      <c r="K10" s="96">
        <f t="shared" si="5"/>
        <v>12866700</v>
      </c>
      <c r="L10" s="97">
        <f t="shared" si="6"/>
        <v>27000</v>
      </c>
      <c r="M10" s="96">
        <f t="shared" si="7"/>
        <v>1838100.0000000002</v>
      </c>
      <c r="N10" s="116"/>
      <c r="O10" s="116"/>
      <c r="P10" s="116"/>
      <c r="Q10" s="8"/>
      <c r="R10" s="79">
        <f>R9+50</f>
        <v>22550</v>
      </c>
      <c r="S10" s="75">
        <f t="shared" si="8"/>
        <v>12560350</v>
      </c>
      <c r="T10" s="75">
        <f t="shared" si="9"/>
        <v>13188367.5</v>
      </c>
      <c r="U10" s="87"/>
    </row>
    <row r="11" spans="1:21" x14ac:dyDescent="0.3">
      <c r="A11" s="72">
        <v>9</v>
      </c>
      <c r="B11" s="106">
        <v>201</v>
      </c>
      <c r="C11" s="72">
        <v>801</v>
      </c>
      <c r="D11" s="72">
        <v>8</v>
      </c>
      <c r="E11" s="72">
        <v>2</v>
      </c>
      <c r="F11" s="72" t="s">
        <v>18</v>
      </c>
      <c r="G11" s="72">
        <v>556</v>
      </c>
      <c r="H11" s="81">
        <f t="shared" si="3"/>
        <v>611.6</v>
      </c>
      <c r="I11" s="72">
        <f>I10+70</f>
        <v>22070</v>
      </c>
      <c r="J11" s="96">
        <f t="shared" si="4"/>
        <v>12270920</v>
      </c>
      <c r="K11" s="96">
        <f t="shared" si="5"/>
        <v>12884466</v>
      </c>
      <c r="L11" s="97">
        <f t="shared" si="6"/>
        <v>27000</v>
      </c>
      <c r="M11" s="96">
        <f t="shared" si="7"/>
        <v>1834800</v>
      </c>
      <c r="N11" s="116"/>
      <c r="O11" s="116"/>
      <c r="P11" s="116"/>
      <c r="Q11" s="8"/>
      <c r="R11" s="79">
        <f>R10</f>
        <v>22550</v>
      </c>
      <c r="S11" s="75">
        <f t="shared" si="8"/>
        <v>12537800</v>
      </c>
      <c r="T11" s="75">
        <f t="shared" si="9"/>
        <v>13164690</v>
      </c>
    </row>
    <row r="12" spans="1:21" x14ac:dyDescent="0.3">
      <c r="A12" s="72">
        <v>10</v>
      </c>
      <c r="B12" s="106">
        <v>202</v>
      </c>
      <c r="C12" s="72">
        <v>802</v>
      </c>
      <c r="D12" s="72">
        <v>8</v>
      </c>
      <c r="E12" s="72">
        <v>2</v>
      </c>
      <c r="F12" s="72" t="s">
        <v>3</v>
      </c>
      <c r="G12" s="72">
        <v>388</v>
      </c>
      <c r="H12" s="81">
        <f t="shared" si="3"/>
        <v>426.8</v>
      </c>
      <c r="I12" s="72">
        <f t="shared" ref="I12:I20" si="12">I11</f>
        <v>22070</v>
      </c>
      <c r="J12" s="96">
        <f t="shared" si="4"/>
        <v>8563160</v>
      </c>
      <c r="K12" s="96">
        <f t="shared" si="5"/>
        <v>8991318</v>
      </c>
      <c r="L12" s="97">
        <f t="shared" si="6"/>
        <v>18500</v>
      </c>
      <c r="M12" s="96">
        <f t="shared" si="7"/>
        <v>1280400</v>
      </c>
      <c r="N12" s="116"/>
      <c r="O12" s="116"/>
      <c r="P12" s="116"/>
      <c r="Q12" s="8"/>
      <c r="R12" s="79">
        <f>R11</f>
        <v>22550</v>
      </c>
      <c r="S12" s="75">
        <f t="shared" si="8"/>
        <v>8749400</v>
      </c>
      <c r="T12" s="75">
        <f t="shared" si="9"/>
        <v>9186870</v>
      </c>
    </row>
    <row r="13" spans="1:21" x14ac:dyDescent="0.3">
      <c r="A13" s="72">
        <v>11</v>
      </c>
      <c r="B13" s="106">
        <v>203</v>
      </c>
      <c r="C13" s="72">
        <v>803</v>
      </c>
      <c r="D13" s="72">
        <v>8</v>
      </c>
      <c r="E13" s="72">
        <v>2</v>
      </c>
      <c r="F13" s="72" t="s">
        <v>3</v>
      </c>
      <c r="G13" s="72">
        <v>383</v>
      </c>
      <c r="H13" s="81">
        <f t="shared" si="3"/>
        <v>421.3</v>
      </c>
      <c r="I13" s="72">
        <f t="shared" si="12"/>
        <v>22070</v>
      </c>
      <c r="J13" s="96">
        <f t="shared" si="4"/>
        <v>8452810</v>
      </c>
      <c r="K13" s="96">
        <f t="shared" si="5"/>
        <v>8875450.5</v>
      </c>
      <c r="L13" s="97">
        <f t="shared" si="6"/>
        <v>18500</v>
      </c>
      <c r="M13" s="96">
        <f t="shared" si="7"/>
        <v>1263900</v>
      </c>
      <c r="N13" s="116"/>
      <c r="O13" s="116"/>
      <c r="P13" s="116"/>
      <c r="Q13" s="8"/>
      <c r="R13" s="79">
        <f>R12</f>
        <v>22550</v>
      </c>
      <c r="S13" s="75">
        <f t="shared" si="8"/>
        <v>8636650</v>
      </c>
      <c r="T13" s="75">
        <f t="shared" si="9"/>
        <v>9068482.5</v>
      </c>
    </row>
    <row r="14" spans="1:21" x14ac:dyDescent="0.3">
      <c r="A14" s="72">
        <v>12</v>
      </c>
      <c r="B14" s="106">
        <v>204</v>
      </c>
      <c r="C14" s="72">
        <v>804</v>
      </c>
      <c r="D14" s="72">
        <v>8</v>
      </c>
      <c r="E14" s="72">
        <v>2</v>
      </c>
      <c r="F14" s="72" t="s">
        <v>3</v>
      </c>
      <c r="G14" s="72">
        <v>383</v>
      </c>
      <c r="H14" s="81">
        <f t="shared" si="3"/>
        <v>421.3</v>
      </c>
      <c r="I14" s="72">
        <f t="shared" si="12"/>
        <v>22070</v>
      </c>
      <c r="J14" s="96">
        <f t="shared" si="4"/>
        <v>8452810</v>
      </c>
      <c r="K14" s="96">
        <f t="shared" si="5"/>
        <v>8875450.5</v>
      </c>
      <c r="L14" s="97">
        <f t="shared" si="6"/>
        <v>18500</v>
      </c>
      <c r="M14" s="96">
        <f t="shared" si="7"/>
        <v>1263900</v>
      </c>
      <c r="N14" s="116"/>
      <c r="O14" s="116"/>
      <c r="P14" s="116"/>
      <c r="Q14" s="8"/>
      <c r="R14" s="79">
        <f>R13</f>
        <v>22550</v>
      </c>
      <c r="S14" s="75">
        <f t="shared" si="8"/>
        <v>8636650</v>
      </c>
      <c r="T14" s="75">
        <f t="shared" si="9"/>
        <v>9068482.5</v>
      </c>
    </row>
    <row r="15" spans="1:21" x14ac:dyDescent="0.3">
      <c r="A15" s="72">
        <v>13</v>
      </c>
      <c r="B15" s="106">
        <v>205</v>
      </c>
      <c r="C15" s="72">
        <v>805</v>
      </c>
      <c r="D15" s="72">
        <v>8</v>
      </c>
      <c r="E15" s="72">
        <v>2</v>
      </c>
      <c r="F15" s="72" t="s">
        <v>3</v>
      </c>
      <c r="G15" s="72">
        <v>385</v>
      </c>
      <c r="H15" s="81">
        <f t="shared" si="3"/>
        <v>423.50000000000006</v>
      </c>
      <c r="I15" s="72">
        <f t="shared" si="12"/>
        <v>22070</v>
      </c>
      <c r="J15" s="96">
        <f t="shared" si="4"/>
        <v>8496950</v>
      </c>
      <c r="K15" s="96">
        <f t="shared" si="5"/>
        <v>8921797.5</v>
      </c>
      <c r="L15" s="97">
        <f t="shared" si="6"/>
        <v>18500</v>
      </c>
      <c r="M15" s="96">
        <f t="shared" si="7"/>
        <v>1270500.0000000002</v>
      </c>
      <c r="N15" s="116"/>
      <c r="O15" s="116"/>
      <c r="P15" s="116"/>
      <c r="Q15" s="8"/>
      <c r="R15" s="79">
        <f>R14</f>
        <v>22550</v>
      </c>
      <c r="S15" s="75">
        <f t="shared" si="8"/>
        <v>8681750</v>
      </c>
      <c r="T15" s="75">
        <f t="shared" si="9"/>
        <v>9115837.5</v>
      </c>
    </row>
    <row r="16" spans="1:21" x14ac:dyDescent="0.3">
      <c r="A16" s="72">
        <v>14</v>
      </c>
      <c r="B16" s="106">
        <v>206</v>
      </c>
      <c r="C16" s="72">
        <v>806</v>
      </c>
      <c r="D16" s="72">
        <v>8</v>
      </c>
      <c r="E16" s="72">
        <v>2</v>
      </c>
      <c r="F16" s="72" t="s">
        <v>18</v>
      </c>
      <c r="G16" s="72">
        <v>549</v>
      </c>
      <c r="H16" s="81">
        <f t="shared" si="3"/>
        <v>603.90000000000009</v>
      </c>
      <c r="I16" s="72">
        <f>I15</f>
        <v>22070</v>
      </c>
      <c r="J16" s="96">
        <f t="shared" si="4"/>
        <v>12116430</v>
      </c>
      <c r="K16" s="96">
        <f t="shared" si="5"/>
        <v>12722251.5</v>
      </c>
      <c r="L16" s="97">
        <f t="shared" si="6"/>
        <v>26500</v>
      </c>
      <c r="M16" s="96">
        <f t="shared" si="7"/>
        <v>1811700.0000000002</v>
      </c>
      <c r="N16" s="116"/>
      <c r="O16" s="116"/>
      <c r="P16" s="116"/>
      <c r="Q16" s="8"/>
      <c r="R16" s="79">
        <f>R15</f>
        <v>22550</v>
      </c>
      <c r="S16" s="75">
        <f t="shared" si="8"/>
        <v>12379950</v>
      </c>
      <c r="T16" s="75">
        <f t="shared" si="9"/>
        <v>12998947.5</v>
      </c>
    </row>
    <row r="17" spans="1:20" x14ac:dyDescent="0.3">
      <c r="A17" s="72">
        <v>15</v>
      </c>
      <c r="B17" s="106">
        <v>207</v>
      </c>
      <c r="C17" s="72">
        <v>807</v>
      </c>
      <c r="D17" s="72">
        <v>8</v>
      </c>
      <c r="E17" s="72">
        <v>2</v>
      </c>
      <c r="F17" s="72" t="s">
        <v>18</v>
      </c>
      <c r="G17" s="72">
        <v>538</v>
      </c>
      <c r="H17" s="81">
        <f t="shared" si="3"/>
        <v>591.80000000000007</v>
      </c>
      <c r="I17" s="72">
        <f t="shared" si="12"/>
        <v>22070</v>
      </c>
      <c r="J17" s="96">
        <f t="shared" si="4"/>
        <v>11873660</v>
      </c>
      <c r="K17" s="96">
        <f t="shared" si="5"/>
        <v>12467343</v>
      </c>
      <c r="L17" s="97">
        <f t="shared" si="6"/>
        <v>26000</v>
      </c>
      <c r="M17" s="96">
        <f t="shared" si="7"/>
        <v>1775400.0000000002</v>
      </c>
      <c r="N17" s="116"/>
      <c r="O17" s="116"/>
      <c r="P17" s="116"/>
      <c r="Q17" s="8"/>
      <c r="R17" s="79">
        <f>R16</f>
        <v>22550</v>
      </c>
      <c r="S17" s="75">
        <f t="shared" si="8"/>
        <v>12131900</v>
      </c>
      <c r="T17" s="75">
        <f t="shared" si="9"/>
        <v>12738495</v>
      </c>
    </row>
    <row r="18" spans="1:20" x14ac:dyDescent="0.3">
      <c r="A18" s="72">
        <v>16</v>
      </c>
      <c r="B18" s="106">
        <v>208</v>
      </c>
      <c r="C18" s="72">
        <v>808</v>
      </c>
      <c r="D18" s="72">
        <v>8</v>
      </c>
      <c r="E18" s="72">
        <v>2</v>
      </c>
      <c r="F18" s="72" t="s">
        <v>3</v>
      </c>
      <c r="G18" s="72">
        <v>386</v>
      </c>
      <c r="H18" s="81">
        <f t="shared" si="3"/>
        <v>424.6</v>
      </c>
      <c r="I18" s="72">
        <f t="shared" si="12"/>
        <v>22070</v>
      </c>
      <c r="J18" s="96">
        <f t="shared" si="4"/>
        <v>8519020</v>
      </c>
      <c r="K18" s="96">
        <f t="shared" si="5"/>
        <v>8944971</v>
      </c>
      <c r="L18" s="97">
        <f t="shared" si="6"/>
        <v>18500</v>
      </c>
      <c r="M18" s="96">
        <f t="shared" si="7"/>
        <v>1273800</v>
      </c>
      <c r="N18" s="116"/>
      <c r="O18" s="116"/>
      <c r="P18" s="116"/>
      <c r="Q18" s="8"/>
      <c r="R18" s="79">
        <f>R17</f>
        <v>22550</v>
      </c>
      <c r="S18" s="75">
        <f t="shared" si="8"/>
        <v>8704300</v>
      </c>
      <c r="T18" s="75">
        <f t="shared" si="9"/>
        <v>9139515</v>
      </c>
    </row>
    <row r="19" spans="1:20" x14ac:dyDescent="0.3">
      <c r="A19" s="72">
        <v>17</v>
      </c>
      <c r="B19" s="106">
        <v>209</v>
      </c>
      <c r="C19" s="72">
        <v>809</v>
      </c>
      <c r="D19" s="72">
        <v>8</v>
      </c>
      <c r="E19" s="72">
        <v>2</v>
      </c>
      <c r="F19" s="72" t="s">
        <v>3</v>
      </c>
      <c r="G19" s="72">
        <v>383</v>
      </c>
      <c r="H19" s="81">
        <f t="shared" si="3"/>
        <v>421.3</v>
      </c>
      <c r="I19" s="72">
        <f t="shared" si="12"/>
        <v>22070</v>
      </c>
      <c r="J19" s="96">
        <f t="shared" si="4"/>
        <v>8452810</v>
      </c>
      <c r="K19" s="96">
        <f t="shared" si="5"/>
        <v>8875450.5</v>
      </c>
      <c r="L19" s="97">
        <f t="shared" si="6"/>
        <v>18500</v>
      </c>
      <c r="M19" s="96">
        <f t="shared" si="7"/>
        <v>1263900</v>
      </c>
      <c r="N19" s="116"/>
      <c r="O19" s="116"/>
      <c r="P19" s="116"/>
      <c r="Q19" s="8"/>
      <c r="R19" s="79">
        <f>R18</f>
        <v>22550</v>
      </c>
      <c r="S19" s="75">
        <f t="shared" si="8"/>
        <v>8636650</v>
      </c>
      <c r="T19" s="75">
        <f t="shared" si="9"/>
        <v>9068482.5</v>
      </c>
    </row>
    <row r="20" spans="1:20" x14ac:dyDescent="0.3">
      <c r="A20" s="72">
        <v>18</v>
      </c>
      <c r="B20" s="106">
        <v>210</v>
      </c>
      <c r="C20" s="72">
        <v>810</v>
      </c>
      <c r="D20" s="72">
        <v>8</v>
      </c>
      <c r="E20" s="72">
        <v>2</v>
      </c>
      <c r="F20" s="72" t="s">
        <v>3</v>
      </c>
      <c r="G20" s="72">
        <v>383</v>
      </c>
      <c r="H20" s="81">
        <f t="shared" si="3"/>
        <v>421.3</v>
      </c>
      <c r="I20" s="72">
        <f t="shared" si="12"/>
        <v>22070</v>
      </c>
      <c r="J20" s="96">
        <f t="shared" si="4"/>
        <v>8452810</v>
      </c>
      <c r="K20" s="96">
        <f t="shared" si="5"/>
        <v>8875450.5</v>
      </c>
      <c r="L20" s="97">
        <f t="shared" si="6"/>
        <v>18500</v>
      </c>
      <c r="M20" s="96">
        <f t="shared" si="7"/>
        <v>1263900</v>
      </c>
      <c r="N20" s="116"/>
      <c r="O20" s="116"/>
      <c r="P20" s="116"/>
      <c r="Q20" s="8"/>
      <c r="R20" s="79">
        <f>R19</f>
        <v>22550</v>
      </c>
      <c r="S20" s="75">
        <f t="shared" si="8"/>
        <v>8636650</v>
      </c>
      <c r="T20" s="75">
        <f t="shared" si="9"/>
        <v>9068482.5</v>
      </c>
    </row>
    <row r="21" spans="1:20" x14ac:dyDescent="0.3">
      <c r="A21" s="72">
        <v>19</v>
      </c>
      <c r="B21" s="106">
        <v>211</v>
      </c>
      <c r="C21" s="72">
        <v>811</v>
      </c>
      <c r="D21" s="72">
        <v>8</v>
      </c>
      <c r="E21" s="72">
        <v>2</v>
      </c>
      <c r="F21" s="72" t="s">
        <v>3</v>
      </c>
      <c r="G21" s="72">
        <v>384</v>
      </c>
      <c r="H21" s="81">
        <f t="shared" si="3"/>
        <v>422.40000000000003</v>
      </c>
      <c r="I21" s="72">
        <f>I20</f>
        <v>22070</v>
      </c>
      <c r="J21" s="96">
        <f t="shared" si="4"/>
        <v>8474880</v>
      </c>
      <c r="K21" s="96">
        <f t="shared" si="5"/>
        <v>8898624</v>
      </c>
      <c r="L21" s="97">
        <f t="shared" si="6"/>
        <v>18500</v>
      </c>
      <c r="M21" s="96">
        <f t="shared" si="7"/>
        <v>1267200</v>
      </c>
      <c r="N21" s="116"/>
      <c r="O21" s="116"/>
      <c r="P21" s="116"/>
      <c r="Q21" s="8"/>
      <c r="R21" s="79">
        <f>R20</f>
        <v>22550</v>
      </c>
      <c r="S21" s="75">
        <f t="shared" si="8"/>
        <v>8659200</v>
      </c>
      <c r="T21" s="75">
        <f t="shared" si="9"/>
        <v>9092160</v>
      </c>
    </row>
    <row r="22" spans="1:20" x14ac:dyDescent="0.3">
      <c r="A22" s="72">
        <v>20</v>
      </c>
      <c r="B22" s="106">
        <v>212</v>
      </c>
      <c r="C22" s="72">
        <v>812</v>
      </c>
      <c r="D22" s="72">
        <v>8</v>
      </c>
      <c r="E22" s="72">
        <v>2</v>
      </c>
      <c r="F22" s="72" t="s">
        <v>18</v>
      </c>
      <c r="G22" s="72">
        <v>557</v>
      </c>
      <c r="H22" s="81">
        <f t="shared" si="3"/>
        <v>612.70000000000005</v>
      </c>
      <c r="I22" s="72">
        <f t="shared" si="10"/>
        <v>22070</v>
      </c>
      <c r="J22" s="96">
        <f t="shared" si="4"/>
        <v>12292990</v>
      </c>
      <c r="K22" s="96">
        <f t="shared" si="5"/>
        <v>12907639.5</v>
      </c>
      <c r="L22" s="97">
        <f t="shared" si="6"/>
        <v>27000</v>
      </c>
      <c r="M22" s="96">
        <f t="shared" si="7"/>
        <v>1838100.0000000002</v>
      </c>
      <c r="N22" s="116"/>
      <c r="O22" s="116"/>
      <c r="P22" s="116"/>
      <c r="Q22" s="8"/>
      <c r="R22" s="79">
        <f>R21</f>
        <v>22550</v>
      </c>
      <c r="S22" s="75">
        <f t="shared" si="8"/>
        <v>12560350</v>
      </c>
      <c r="T22" s="75">
        <f t="shared" si="9"/>
        <v>13188367.5</v>
      </c>
    </row>
    <row r="23" spans="1:20" x14ac:dyDescent="0.3">
      <c r="A23" s="72">
        <v>21</v>
      </c>
      <c r="B23" s="106">
        <v>301</v>
      </c>
      <c r="C23" s="72">
        <v>901</v>
      </c>
      <c r="D23" s="72">
        <v>9</v>
      </c>
      <c r="E23" s="72">
        <v>3</v>
      </c>
      <c r="F23" s="72" t="s">
        <v>18</v>
      </c>
      <c r="G23" s="72">
        <v>556</v>
      </c>
      <c r="H23" s="81">
        <f t="shared" si="3"/>
        <v>611.6</v>
      </c>
      <c r="I23" s="72">
        <f>I22+70</f>
        <v>22140</v>
      </c>
      <c r="J23" s="96">
        <f t="shared" si="4"/>
        <v>12309840</v>
      </c>
      <c r="K23" s="96">
        <f t="shared" si="5"/>
        <v>12925332</v>
      </c>
      <c r="L23" s="97">
        <f t="shared" si="6"/>
        <v>27000</v>
      </c>
      <c r="M23" s="96">
        <f t="shared" si="7"/>
        <v>1834800</v>
      </c>
      <c r="N23" s="116"/>
      <c r="O23" s="116"/>
      <c r="P23" s="116"/>
      <c r="Q23" s="8"/>
      <c r="R23" s="79">
        <f>R22+50</f>
        <v>22600</v>
      </c>
      <c r="S23" s="75">
        <f t="shared" si="8"/>
        <v>12565600</v>
      </c>
      <c r="T23" s="75">
        <f t="shared" si="9"/>
        <v>13193880</v>
      </c>
    </row>
    <row r="24" spans="1:20" x14ac:dyDescent="0.3">
      <c r="A24" s="72">
        <v>22</v>
      </c>
      <c r="B24" s="106">
        <v>302</v>
      </c>
      <c r="C24" s="72">
        <v>902</v>
      </c>
      <c r="D24" s="72">
        <v>9</v>
      </c>
      <c r="E24" s="72">
        <v>3</v>
      </c>
      <c r="F24" s="72" t="s">
        <v>3</v>
      </c>
      <c r="G24" s="72">
        <v>388</v>
      </c>
      <c r="H24" s="81">
        <f t="shared" si="3"/>
        <v>426.8</v>
      </c>
      <c r="I24" s="72">
        <f t="shared" ref="I24:I32" si="13">I23</f>
        <v>22140</v>
      </c>
      <c r="J24" s="96">
        <f t="shared" si="4"/>
        <v>8590320</v>
      </c>
      <c r="K24" s="96">
        <f t="shared" si="5"/>
        <v>9019836</v>
      </c>
      <c r="L24" s="97">
        <f t="shared" si="6"/>
        <v>19000</v>
      </c>
      <c r="M24" s="96">
        <f t="shared" si="7"/>
        <v>1280400</v>
      </c>
      <c r="N24" s="116"/>
      <c r="O24" s="116"/>
      <c r="P24" s="116"/>
      <c r="Q24" s="8"/>
      <c r="R24" s="79">
        <f>R23</f>
        <v>22600</v>
      </c>
      <c r="S24" s="75">
        <f t="shared" si="8"/>
        <v>8768800</v>
      </c>
      <c r="T24" s="75">
        <f t="shared" si="9"/>
        <v>9207240</v>
      </c>
    </row>
    <row r="25" spans="1:20" x14ac:dyDescent="0.3">
      <c r="A25" s="72">
        <v>23</v>
      </c>
      <c r="B25" s="106">
        <v>303</v>
      </c>
      <c r="C25" s="72">
        <v>903</v>
      </c>
      <c r="D25" s="72">
        <v>9</v>
      </c>
      <c r="E25" s="72">
        <v>3</v>
      </c>
      <c r="F25" s="72" t="s">
        <v>3</v>
      </c>
      <c r="G25" s="72">
        <v>383</v>
      </c>
      <c r="H25" s="81">
        <f t="shared" si="3"/>
        <v>421.3</v>
      </c>
      <c r="I25" s="72">
        <f t="shared" si="13"/>
        <v>22140</v>
      </c>
      <c r="J25" s="96">
        <f t="shared" si="4"/>
        <v>8479620</v>
      </c>
      <c r="K25" s="96">
        <f t="shared" si="5"/>
        <v>8903601</v>
      </c>
      <c r="L25" s="97">
        <f t="shared" si="6"/>
        <v>18500</v>
      </c>
      <c r="M25" s="96">
        <f t="shared" si="7"/>
        <v>1263900</v>
      </c>
      <c r="N25" s="116"/>
      <c r="O25" s="116"/>
      <c r="P25" s="116"/>
      <c r="Q25" s="8"/>
      <c r="R25" s="79">
        <f>R24</f>
        <v>22600</v>
      </c>
      <c r="S25" s="75">
        <f t="shared" si="8"/>
        <v>8655800</v>
      </c>
      <c r="T25" s="75">
        <f t="shared" si="9"/>
        <v>9088590</v>
      </c>
    </row>
    <row r="26" spans="1:20" x14ac:dyDescent="0.3">
      <c r="A26" s="72">
        <v>24</v>
      </c>
      <c r="B26" s="106">
        <v>304</v>
      </c>
      <c r="C26" s="72">
        <v>904</v>
      </c>
      <c r="D26" s="72">
        <v>9</v>
      </c>
      <c r="E26" s="72">
        <v>3</v>
      </c>
      <c r="F26" s="72" t="s">
        <v>3</v>
      </c>
      <c r="G26" s="72">
        <v>383</v>
      </c>
      <c r="H26" s="81">
        <f t="shared" si="3"/>
        <v>421.3</v>
      </c>
      <c r="I26" s="72">
        <f t="shared" si="13"/>
        <v>22140</v>
      </c>
      <c r="J26" s="96">
        <f t="shared" si="4"/>
        <v>8479620</v>
      </c>
      <c r="K26" s="96">
        <f t="shared" si="5"/>
        <v>8903601</v>
      </c>
      <c r="L26" s="97">
        <f t="shared" si="6"/>
        <v>18500</v>
      </c>
      <c r="M26" s="96">
        <f t="shared" si="7"/>
        <v>1263900</v>
      </c>
      <c r="N26" s="116"/>
      <c r="O26" s="116"/>
      <c r="P26" s="116"/>
      <c r="Q26" s="8"/>
      <c r="R26" s="79">
        <f>R25</f>
        <v>22600</v>
      </c>
      <c r="S26" s="75">
        <f t="shared" si="8"/>
        <v>8655800</v>
      </c>
      <c r="T26" s="75">
        <f t="shared" si="9"/>
        <v>9088590</v>
      </c>
    </row>
    <row r="27" spans="1:20" x14ac:dyDescent="0.3">
      <c r="A27" s="72">
        <v>25</v>
      </c>
      <c r="B27" s="106">
        <v>305</v>
      </c>
      <c r="C27" s="72">
        <v>905</v>
      </c>
      <c r="D27" s="72">
        <v>9</v>
      </c>
      <c r="E27" s="72">
        <v>3</v>
      </c>
      <c r="F27" s="72" t="s">
        <v>3</v>
      </c>
      <c r="G27" s="72">
        <v>385</v>
      </c>
      <c r="H27" s="81">
        <f t="shared" si="3"/>
        <v>423.50000000000006</v>
      </c>
      <c r="I27" s="72">
        <f t="shared" si="13"/>
        <v>22140</v>
      </c>
      <c r="J27" s="96">
        <f t="shared" si="4"/>
        <v>8523900</v>
      </c>
      <c r="K27" s="96">
        <f t="shared" si="5"/>
        <v>8950095</v>
      </c>
      <c r="L27" s="97">
        <f t="shared" si="6"/>
        <v>18500</v>
      </c>
      <c r="M27" s="96">
        <f t="shared" si="7"/>
        <v>1270500.0000000002</v>
      </c>
      <c r="N27" s="116"/>
      <c r="O27" s="116"/>
      <c r="P27" s="116"/>
      <c r="Q27" s="8"/>
      <c r="R27" s="79">
        <f>R26</f>
        <v>22600</v>
      </c>
      <c r="S27" s="75">
        <f t="shared" si="8"/>
        <v>8701000</v>
      </c>
      <c r="T27" s="75">
        <f t="shared" si="9"/>
        <v>9136050</v>
      </c>
    </row>
    <row r="28" spans="1:20" x14ac:dyDescent="0.3">
      <c r="A28" s="72">
        <v>26</v>
      </c>
      <c r="B28" s="106">
        <v>306</v>
      </c>
      <c r="C28" s="72">
        <v>906</v>
      </c>
      <c r="D28" s="72">
        <v>9</v>
      </c>
      <c r="E28" s="72">
        <v>3</v>
      </c>
      <c r="F28" s="72" t="s">
        <v>18</v>
      </c>
      <c r="G28" s="72">
        <v>549</v>
      </c>
      <c r="H28" s="81">
        <f t="shared" si="3"/>
        <v>603.90000000000009</v>
      </c>
      <c r="I28" s="72">
        <f>I27</f>
        <v>22140</v>
      </c>
      <c r="J28" s="96">
        <f t="shared" si="4"/>
        <v>12154860</v>
      </c>
      <c r="K28" s="96">
        <f t="shared" si="5"/>
        <v>12762603</v>
      </c>
      <c r="L28" s="97">
        <f t="shared" si="6"/>
        <v>26500</v>
      </c>
      <c r="M28" s="96">
        <f t="shared" si="7"/>
        <v>1811700.0000000002</v>
      </c>
      <c r="N28" s="116"/>
      <c r="O28" s="116"/>
      <c r="P28" s="116"/>
      <c r="Q28" s="8"/>
      <c r="R28" s="79">
        <f>R27</f>
        <v>22600</v>
      </c>
      <c r="S28" s="75">
        <f t="shared" si="8"/>
        <v>12407400</v>
      </c>
      <c r="T28" s="75">
        <f t="shared" si="9"/>
        <v>13027770</v>
      </c>
    </row>
    <row r="29" spans="1:20" x14ac:dyDescent="0.3">
      <c r="A29" s="72">
        <v>27</v>
      </c>
      <c r="B29" s="106">
        <v>307</v>
      </c>
      <c r="C29" s="72">
        <v>907</v>
      </c>
      <c r="D29" s="72">
        <v>9</v>
      </c>
      <c r="E29" s="72">
        <v>3</v>
      </c>
      <c r="F29" s="72" t="s">
        <v>18</v>
      </c>
      <c r="G29" s="72">
        <v>538</v>
      </c>
      <c r="H29" s="81">
        <f t="shared" si="3"/>
        <v>591.80000000000007</v>
      </c>
      <c r="I29" s="72">
        <f t="shared" si="13"/>
        <v>22140</v>
      </c>
      <c r="J29" s="96">
        <f t="shared" si="4"/>
        <v>11911320</v>
      </c>
      <c r="K29" s="96">
        <f t="shared" si="5"/>
        <v>12506886</v>
      </c>
      <c r="L29" s="97">
        <f t="shared" si="6"/>
        <v>26000</v>
      </c>
      <c r="M29" s="96">
        <f t="shared" si="7"/>
        <v>1775400.0000000002</v>
      </c>
      <c r="N29" s="116"/>
      <c r="O29" s="116"/>
      <c r="P29" s="116"/>
      <c r="Q29" s="8"/>
      <c r="R29" s="79">
        <f>R28</f>
        <v>22600</v>
      </c>
      <c r="S29" s="75">
        <f t="shared" si="8"/>
        <v>12158800</v>
      </c>
      <c r="T29" s="75">
        <f t="shared" si="9"/>
        <v>12766740</v>
      </c>
    </row>
    <row r="30" spans="1:20" x14ac:dyDescent="0.3">
      <c r="A30" s="72">
        <v>28</v>
      </c>
      <c r="B30" s="106">
        <v>308</v>
      </c>
      <c r="C30" s="72">
        <v>908</v>
      </c>
      <c r="D30" s="72">
        <v>9</v>
      </c>
      <c r="E30" s="72">
        <v>3</v>
      </c>
      <c r="F30" s="72" t="s">
        <v>3</v>
      </c>
      <c r="G30" s="72">
        <v>386</v>
      </c>
      <c r="H30" s="81">
        <f t="shared" si="3"/>
        <v>424.6</v>
      </c>
      <c r="I30" s="72">
        <f t="shared" si="13"/>
        <v>22140</v>
      </c>
      <c r="J30" s="96">
        <f t="shared" si="4"/>
        <v>8546040</v>
      </c>
      <c r="K30" s="96">
        <f t="shared" si="5"/>
        <v>8973342</v>
      </c>
      <c r="L30" s="97">
        <f t="shared" si="6"/>
        <v>18500</v>
      </c>
      <c r="M30" s="96">
        <f t="shared" si="7"/>
        <v>1273800</v>
      </c>
      <c r="N30" s="116"/>
      <c r="O30" s="116"/>
      <c r="P30" s="116"/>
      <c r="Q30" s="8"/>
      <c r="R30" s="79">
        <f>R29</f>
        <v>22600</v>
      </c>
      <c r="S30" s="75">
        <f t="shared" si="8"/>
        <v>8723600</v>
      </c>
      <c r="T30" s="75">
        <f t="shared" si="9"/>
        <v>9159780</v>
      </c>
    </row>
    <row r="31" spans="1:20" x14ac:dyDescent="0.3">
      <c r="A31" s="72">
        <v>29</v>
      </c>
      <c r="B31" s="106">
        <v>309</v>
      </c>
      <c r="C31" s="72">
        <v>909</v>
      </c>
      <c r="D31" s="72">
        <v>9</v>
      </c>
      <c r="E31" s="72">
        <v>3</v>
      </c>
      <c r="F31" s="72" t="s">
        <v>3</v>
      </c>
      <c r="G31" s="72">
        <v>383</v>
      </c>
      <c r="H31" s="81">
        <f t="shared" si="3"/>
        <v>421.3</v>
      </c>
      <c r="I31" s="72">
        <f t="shared" si="13"/>
        <v>22140</v>
      </c>
      <c r="J31" s="96">
        <f t="shared" si="4"/>
        <v>8479620</v>
      </c>
      <c r="K31" s="96">
        <f t="shared" si="5"/>
        <v>8903601</v>
      </c>
      <c r="L31" s="97">
        <f t="shared" si="6"/>
        <v>18500</v>
      </c>
      <c r="M31" s="96">
        <f t="shared" si="7"/>
        <v>1263900</v>
      </c>
      <c r="N31" s="116"/>
      <c r="O31" s="116"/>
      <c r="P31" s="116"/>
      <c r="Q31" s="8"/>
      <c r="R31" s="79">
        <f>R30</f>
        <v>22600</v>
      </c>
      <c r="S31" s="75">
        <f t="shared" si="8"/>
        <v>8655800</v>
      </c>
      <c r="T31" s="75">
        <f t="shared" si="9"/>
        <v>9088590</v>
      </c>
    </row>
    <row r="32" spans="1:20" x14ac:dyDescent="0.3">
      <c r="A32" s="72">
        <v>30</v>
      </c>
      <c r="B32" s="106">
        <v>310</v>
      </c>
      <c r="C32" s="72">
        <v>910</v>
      </c>
      <c r="D32" s="72">
        <v>9</v>
      </c>
      <c r="E32" s="72">
        <v>3</v>
      </c>
      <c r="F32" s="72" t="s">
        <v>3</v>
      </c>
      <c r="G32" s="72">
        <v>383</v>
      </c>
      <c r="H32" s="81">
        <f t="shared" si="3"/>
        <v>421.3</v>
      </c>
      <c r="I32" s="72">
        <f t="shared" si="13"/>
        <v>22140</v>
      </c>
      <c r="J32" s="96">
        <f t="shared" si="4"/>
        <v>8479620</v>
      </c>
      <c r="K32" s="96">
        <f t="shared" si="5"/>
        <v>8903601</v>
      </c>
      <c r="L32" s="97">
        <f t="shared" si="6"/>
        <v>18500</v>
      </c>
      <c r="M32" s="96">
        <f t="shared" si="7"/>
        <v>1263900</v>
      </c>
      <c r="N32" s="116"/>
      <c r="O32" s="116"/>
      <c r="P32" s="116"/>
      <c r="Q32" s="8"/>
      <c r="R32" s="79">
        <f>R31</f>
        <v>22600</v>
      </c>
      <c r="S32" s="75">
        <f t="shared" si="8"/>
        <v>8655800</v>
      </c>
      <c r="T32" s="75">
        <f t="shared" si="9"/>
        <v>9088590</v>
      </c>
    </row>
    <row r="33" spans="1:20" x14ac:dyDescent="0.3">
      <c r="A33" s="72">
        <v>31</v>
      </c>
      <c r="B33" s="106">
        <v>311</v>
      </c>
      <c r="C33" s="72">
        <v>911</v>
      </c>
      <c r="D33" s="72">
        <v>9</v>
      </c>
      <c r="E33" s="72">
        <v>3</v>
      </c>
      <c r="F33" s="72" t="s">
        <v>3</v>
      </c>
      <c r="G33" s="72">
        <v>384</v>
      </c>
      <c r="H33" s="81">
        <f t="shared" si="3"/>
        <v>422.40000000000003</v>
      </c>
      <c r="I33" s="72">
        <f>I32</f>
        <v>22140</v>
      </c>
      <c r="J33" s="96">
        <f t="shared" si="4"/>
        <v>8501760</v>
      </c>
      <c r="K33" s="96">
        <f t="shared" si="5"/>
        <v>8926848</v>
      </c>
      <c r="L33" s="97">
        <f t="shared" si="6"/>
        <v>18500</v>
      </c>
      <c r="M33" s="96">
        <f t="shared" si="7"/>
        <v>1267200</v>
      </c>
      <c r="N33" s="116"/>
      <c r="O33" s="116"/>
      <c r="P33" s="116"/>
      <c r="Q33" s="8"/>
      <c r="R33" s="79">
        <f>R32</f>
        <v>22600</v>
      </c>
      <c r="S33" s="75">
        <f t="shared" si="8"/>
        <v>8678400</v>
      </c>
      <c r="T33" s="75">
        <f t="shared" si="9"/>
        <v>9112320</v>
      </c>
    </row>
    <row r="34" spans="1:20" x14ac:dyDescent="0.3">
      <c r="A34" s="72">
        <v>32</v>
      </c>
      <c r="B34" s="106">
        <v>312</v>
      </c>
      <c r="C34" s="72">
        <v>912</v>
      </c>
      <c r="D34" s="72">
        <v>9</v>
      </c>
      <c r="E34" s="72">
        <v>3</v>
      </c>
      <c r="F34" s="72" t="s">
        <v>18</v>
      </c>
      <c r="G34" s="72">
        <v>557</v>
      </c>
      <c r="H34" s="81">
        <f t="shared" si="3"/>
        <v>612.70000000000005</v>
      </c>
      <c r="I34" s="72">
        <f t="shared" si="10"/>
        <v>22140</v>
      </c>
      <c r="J34" s="96">
        <f t="shared" si="4"/>
        <v>12331980</v>
      </c>
      <c r="K34" s="96">
        <f t="shared" si="5"/>
        <v>12948579</v>
      </c>
      <c r="L34" s="97">
        <f t="shared" si="6"/>
        <v>27000</v>
      </c>
      <c r="M34" s="96">
        <f t="shared" si="7"/>
        <v>1838100.0000000002</v>
      </c>
      <c r="N34" s="116"/>
      <c r="O34" s="116"/>
      <c r="P34" s="116"/>
      <c r="Q34" s="8"/>
      <c r="R34" s="79">
        <f>R33</f>
        <v>22600</v>
      </c>
      <c r="S34" s="75">
        <f t="shared" si="8"/>
        <v>12588200</v>
      </c>
      <c r="T34" s="75">
        <f t="shared" si="9"/>
        <v>13217610</v>
      </c>
    </row>
    <row r="35" spans="1:20" x14ac:dyDescent="0.3">
      <c r="A35" s="72">
        <v>33</v>
      </c>
      <c r="B35" s="106">
        <v>401</v>
      </c>
      <c r="C35" s="72">
        <v>1001</v>
      </c>
      <c r="D35" s="72">
        <v>10</v>
      </c>
      <c r="E35" s="72">
        <v>4</v>
      </c>
      <c r="F35" s="72" t="s">
        <v>18</v>
      </c>
      <c r="G35" s="72">
        <v>556</v>
      </c>
      <c r="H35" s="81">
        <f t="shared" si="3"/>
        <v>611.6</v>
      </c>
      <c r="I35" s="72">
        <f>I34+70</f>
        <v>22210</v>
      </c>
      <c r="J35" s="96">
        <f t="shared" si="4"/>
        <v>12348760</v>
      </c>
      <c r="K35" s="96">
        <f t="shared" si="5"/>
        <v>12966198</v>
      </c>
      <c r="L35" s="97">
        <f t="shared" si="6"/>
        <v>27000</v>
      </c>
      <c r="M35" s="96">
        <f t="shared" si="7"/>
        <v>1834800</v>
      </c>
      <c r="N35" s="116"/>
      <c r="O35" s="116"/>
      <c r="P35" s="116"/>
      <c r="Q35" s="8"/>
      <c r="R35" s="79">
        <f>R34+50</f>
        <v>22650</v>
      </c>
      <c r="S35" s="75">
        <f t="shared" si="8"/>
        <v>12593400</v>
      </c>
      <c r="T35" s="75">
        <f t="shared" si="9"/>
        <v>13223070</v>
      </c>
    </row>
    <row r="36" spans="1:20" x14ac:dyDescent="0.3">
      <c r="A36" s="72">
        <v>34</v>
      </c>
      <c r="B36" s="106">
        <v>402</v>
      </c>
      <c r="C36" s="72">
        <v>1002</v>
      </c>
      <c r="D36" s="72">
        <v>10</v>
      </c>
      <c r="E36" s="72">
        <v>4</v>
      </c>
      <c r="F36" s="72" t="s">
        <v>3</v>
      </c>
      <c r="G36" s="72">
        <v>388</v>
      </c>
      <c r="H36" s="81">
        <f t="shared" si="3"/>
        <v>426.8</v>
      </c>
      <c r="I36" s="72">
        <f t="shared" ref="I36:I44" si="14">I35</f>
        <v>22210</v>
      </c>
      <c r="J36" s="96">
        <f t="shared" si="4"/>
        <v>8617480</v>
      </c>
      <c r="K36" s="96">
        <f t="shared" si="5"/>
        <v>9048354</v>
      </c>
      <c r="L36" s="97">
        <f t="shared" si="6"/>
        <v>19000</v>
      </c>
      <c r="M36" s="96">
        <f t="shared" si="7"/>
        <v>1280400</v>
      </c>
      <c r="N36" s="116"/>
      <c r="O36" s="116"/>
      <c r="P36" s="116"/>
      <c r="Q36" s="8"/>
      <c r="R36" s="79">
        <f>R35</f>
        <v>22650</v>
      </c>
      <c r="S36" s="75">
        <f t="shared" si="8"/>
        <v>8788200</v>
      </c>
      <c r="T36" s="75">
        <f t="shared" si="9"/>
        <v>9227610</v>
      </c>
    </row>
    <row r="37" spans="1:20" x14ac:dyDescent="0.3">
      <c r="A37" s="72">
        <v>35</v>
      </c>
      <c r="B37" s="106">
        <v>403</v>
      </c>
      <c r="C37" s="72">
        <v>1003</v>
      </c>
      <c r="D37" s="72">
        <v>10</v>
      </c>
      <c r="E37" s="72">
        <v>4</v>
      </c>
      <c r="F37" s="72" t="s">
        <v>3</v>
      </c>
      <c r="G37" s="72">
        <v>383</v>
      </c>
      <c r="H37" s="81">
        <f t="shared" si="3"/>
        <v>421.3</v>
      </c>
      <c r="I37" s="72">
        <f t="shared" si="14"/>
        <v>22210</v>
      </c>
      <c r="J37" s="96">
        <f t="shared" si="4"/>
        <v>8506430</v>
      </c>
      <c r="K37" s="96">
        <f t="shared" si="5"/>
        <v>8931751.5</v>
      </c>
      <c r="L37" s="97">
        <f t="shared" si="6"/>
        <v>18500</v>
      </c>
      <c r="M37" s="96">
        <f t="shared" si="7"/>
        <v>1263900</v>
      </c>
      <c r="N37" s="116"/>
      <c r="O37" s="116"/>
      <c r="P37" s="116"/>
      <c r="Q37" s="8"/>
      <c r="R37" s="79">
        <f>R36</f>
        <v>22650</v>
      </c>
      <c r="S37" s="75">
        <f t="shared" si="8"/>
        <v>8674950</v>
      </c>
      <c r="T37" s="75">
        <f t="shared" si="9"/>
        <v>9108697.5</v>
      </c>
    </row>
    <row r="38" spans="1:20" x14ac:dyDescent="0.3">
      <c r="A38" s="72">
        <v>36</v>
      </c>
      <c r="B38" s="106">
        <v>404</v>
      </c>
      <c r="C38" s="72">
        <v>1004</v>
      </c>
      <c r="D38" s="72">
        <v>10</v>
      </c>
      <c r="E38" s="72">
        <v>4</v>
      </c>
      <c r="F38" s="72" t="s">
        <v>3</v>
      </c>
      <c r="G38" s="72">
        <v>383</v>
      </c>
      <c r="H38" s="81">
        <f t="shared" si="3"/>
        <v>421.3</v>
      </c>
      <c r="I38" s="72">
        <f t="shared" si="14"/>
        <v>22210</v>
      </c>
      <c r="J38" s="96">
        <f t="shared" si="4"/>
        <v>8506430</v>
      </c>
      <c r="K38" s="96">
        <f t="shared" si="5"/>
        <v>8931751.5</v>
      </c>
      <c r="L38" s="97">
        <f t="shared" si="6"/>
        <v>18500</v>
      </c>
      <c r="M38" s="96">
        <f t="shared" si="7"/>
        <v>1263900</v>
      </c>
      <c r="N38" s="116"/>
      <c r="O38" s="116"/>
      <c r="P38" s="116"/>
      <c r="Q38" s="8"/>
      <c r="R38" s="79">
        <f>R37</f>
        <v>22650</v>
      </c>
      <c r="S38" s="75">
        <f t="shared" si="8"/>
        <v>8674950</v>
      </c>
      <c r="T38" s="75">
        <f t="shared" si="9"/>
        <v>9108697.5</v>
      </c>
    </row>
    <row r="39" spans="1:20" x14ac:dyDescent="0.3">
      <c r="A39" s="72">
        <v>37</v>
      </c>
      <c r="B39" s="106">
        <v>405</v>
      </c>
      <c r="C39" s="72">
        <v>1005</v>
      </c>
      <c r="D39" s="72">
        <v>10</v>
      </c>
      <c r="E39" s="72">
        <v>4</v>
      </c>
      <c r="F39" s="72" t="s">
        <v>3</v>
      </c>
      <c r="G39" s="72">
        <v>385</v>
      </c>
      <c r="H39" s="81">
        <f t="shared" si="3"/>
        <v>423.50000000000006</v>
      </c>
      <c r="I39" s="72">
        <f t="shared" si="14"/>
        <v>22210</v>
      </c>
      <c r="J39" s="96">
        <f t="shared" si="4"/>
        <v>8550850</v>
      </c>
      <c r="K39" s="96">
        <f t="shared" si="5"/>
        <v>8978392.5</v>
      </c>
      <c r="L39" s="97">
        <f t="shared" si="6"/>
        <v>18500</v>
      </c>
      <c r="M39" s="96">
        <f t="shared" si="7"/>
        <v>1270500.0000000002</v>
      </c>
      <c r="N39" s="116"/>
      <c r="O39" s="116"/>
      <c r="P39" s="116"/>
      <c r="Q39" s="8"/>
      <c r="R39" s="79">
        <f>R38</f>
        <v>22650</v>
      </c>
      <c r="S39" s="75">
        <f t="shared" si="8"/>
        <v>8720250</v>
      </c>
      <c r="T39" s="75">
        <f t="shared" si="9"/>
        <v>9156262.5</v>
      </c>
    </row>
    <row r="40" spans="1:20" x14ac:dyDescent="0.3">
      <c r="A40" s="72">
        <v>38</v>
      </c>
      <c r="B40" s="106">
        <v>406</v>
      </c>
      <c r="C40" s="72">
        <v>1006</v>
      </c>
      <c r="D40" s="72">
        <v>10</v>
      </c>
      <c r="E40" s="72">
        <v>4</v>
      </c>
      <c r="F40" s="72" t="s">
        <v>18</v>
      </c>
      <c r="G40" s="72">
        <v>549</v>
      </c>
      <c r="H40" s="81">
        <f t="shared" si="3"/>
        <v>603.90000000000009</v>
      </c>
      <c r="I40" s="72">
        <f>I39</f>
        <v>22210</v>
      </c>
      <c r="J40" s="96">
        <f t="shared" si="4"/>
        <v>12193290</v>
      </c>
      <c r="K40" s="96">
        <f t="shared" si="5"/>
        <v>12802954.5</v>
      </c>
      <c r="L40" s="97">
        <f t="shared" si="6"/>
        <v>26500</v>
      </c>
      <c r="M40" s="96">
        <f t="shared" si="7"/>
        <v>1811700.0000000002</v>
      </c>
      <c r="N40" s="116"/>
      <c r="O40" s="116"/>
      <c r="P40" s="116"/>
      <c r="Q40" s="8"/>
      <c r="R40" s="79">
        <f>R39</f>
        <v>22650</v>
      </c>
      <c r="S40" s="75">
        <f t="shared" si="8"/>
        <v>12434850</v>
      </c>
      <c r="T40" s="75">
        <f t="shared" si="9"/>
        <v>13056592.5</v>
      </c>
    </row>
    <row r="41" spans="1:20" x14ac:dyDescent="0.3">
      <c r="A41" s="72">
        <v>39</v>
      </c>
      <c r="B41" s="106">
        <v>407</v>
      </c>
      <c r="C41" s="72">
        <v>1007</v>
      </c>
      <c r="D41" s="72">
        <v>10</v>
      </c>
      <c r="E41" s="72">
        <v>4</v>
      </c>
      <c r="F41" s="72" t="s">
        <v>18</v>
      </c>
      <c r="G41" s="72">
        <v>538</v>
      </c>
      <c r="H41" s="81">
        <f t="shared" si="3"/>
        <v>591.80000000000007</v>
      </c>
      <c r="I41" s="72">
        <f t="shared" si="14"/>
        <v>22210</v>
      </c>
      <c r="J41" s="96">
        <f t="shared" si="4"/>
        <v>11948980</v>
      </c>
      <c r="K41" s="96">
        <f t="shared" si="5"/>
        <v>12546429</v>
      </c>
      <c r="L41" s="97">
        <f t="shared" si="6"/>
        <v>26000</v>
      </c>
      <c r="M41" s="96">
        <f t="shared" si="7"/>
        <v>1775400.0000000002</v>
      </c>
      <c r="N41" s="116"/>
      <c r="O41" s="116"/>
      <c r="P41" s="116"/>
      <c r="Q41" s="8"/>
      <c r="R41" s="79">
        <f>R40</f>
        <v>22650</v>
      </c>
      <c r="S41" s="75">
        <f t="shared" si="8"/>
        <v>12185700</v>
      </c>
      <c r="T41" s="75">
        <f t="shared" si="9"/>
        <v>12794985</v>
      </c>
    </row>
    <row r="42" spans="1:20" x14ac:dyDescent="0.3">
      <c r="A42" s="72">
        <v>40</v>
      </c>
      <c r="B42" s="106">
        <v>408</v>
      </c>
      <c r="C42" s="72">
        <v>1008</v>
      </c>
      <c r="D42" s="72">
        <v>10</v>
      </c>
      <c r="E42" s="72">
        <v>4</v>
      </c>
      <c r="F42" s="72" t="s">
        <v>3</v>
      </c>
      <c r="G42" s="72">
        <v>386</v>
      </c>
      <c r="H42" s="81">
        <f t="shared" si="3"/>
        <v>424.6</v>
      </c>
      <c r="I42" s="72">
        <f t="shared" si="14"/>
        <v>22210</v>
      </c>
      <c r="J42" s="96">
        <f t="shared" si="4"/>
        <v>8573060</v>
      </c>
      <c r="K42" s="96">
        <f t="shared" si="5"/>
        <v>9001713</v>
      </c>
      <c r="L42" s="97">
        <f t="shared" si="6"/>
        <v>19000</v>
      </c>
      <c r="M42" s="96">
        <f t="shared" si="7"/>
        <v>1273800</v>
      </c>
      <c r="N42" s="116"/>
      <c r="O42" s="116"/>
      <c r="P42" s="116"/>
      <c r="Q42" s="8"/>
      <c r="R42" s="79">
        <f>R41</f>
        <v>22650</v>
      </c>
      <c r="S42" s="75">
        <f t="shared" si="8"/>
        <v>8742900</v>
      </c>
      <c r="T42" s="75">
        <f t="shared" si="9"/>
        <v>9180045</v>
      </c>
    </row>
    <row r="43" spans="1:20" x14ac:dyDescent="0.3">
      <c r="A43" s="72">
        <v>41</v>
      </c>
      <c r="B43" s="106">
        <v>409</v>
      </c>
      <c r="C43" s="72">
        <v>1009</v>
      </c>
      <c r="D43" s="72">
        <v>10</v>
      </c>
      <c r="E43" s="72">
        <v>4</v>
      </c>
      <c r="F43" s="72" t="s">
        <v>3</v>
      </c>
      <c r="G43" s="72">
        <v>383</v>
      </c>
      <c r="H43" s="81">
        <f t="shared" si="3"/>
        <v>421.3</v>
      </c>
      <c r="I43" s="72">
        <f t="shared" si="14"/>
        <v>22210</v>
      </c>
      <c r="J43" s="96">
        <f t="shared" si="4"/>
        <v>8506430</v>
      </c>
      <c r="K43" s="96">
        <f t="shared" si="5"/>
        <v>8931751.5</v>
      </c>
      <c r="L43" s="97">
        <f t="shared" si="6"/>
        <v>18500</v>
      </c>
      <c r="M43" s="96">
        <f t="shared" si="7"/>
        <v>1263900</v>
      </c>
      <c r="N43" s="116"/>
      <c r="O43" s="116"/>
      <c r="P43" s="116"/>
      <c r="Q43" s="8"/>
      <c r="R43" s="79">
        <f>R42</f>
        <v>22650</v>
      </c>
      <c r="S43" s="75">
        <f t="shared" si="8"/>
        <v>8674950</v>
      </c>
      <c r="T43" s="75">
        <f t="shared" si="9"/>
        <v>9108697.5</v>
      </c>
    </row>
    <row r="44" spans="1:20" x14ac:dyDescent="0.3">
      <c r="A44" s="72">
        <v>42</v>
      </c>
      <c r="B44" s="106">
        <v>410</v>
      </c>
      <c r="C44" s="72">
        <v>1010</v>
      </c>
      <c r="D44" s="72">
        <v>10</v>
      </c>
      <c r="E44" s="72">
        <v>4</v>
      </c>
      <c r="F44" s="72" t="s">
        <v>3</v>
      </c>
      <c r="G44" s="72">
        <v>383</v>
      </c>
      <c r="H44" s="81">
        <f t="shared" si="3"/>
        <v>421.3</v>
      </c>
      <c r="I44" s="72">
        <f t="shared" si="14"/>
        <v>22210</v>
      </c>
      <c r="J44" s="96">
        <f t="shared" si="4"/>
        <v>8506430</v>
      </c>
      <c r="K44" s="96">
        <f t="shared" si="5"/>
        <v>8931751.5</v>
      </c>
      <c r="L44" s="97">
        <f t="shared" si="6"/>
        <v>18500</v>
      </c>
      <c r="M44" s="96">
        <f t="shared" si="7"/>
        <v>1263900</v>
      </c>
      <c r="N44" s="116"/>
      <c r="O44" s="116"/>
      <c r="P44" s="116"/>
      <c r="Q44" s="8"/>
      <c r="R44" s="79">
        <f>R43</f>
        <v>22650</v>
      </c>
      <c r="S44" s="75">
        <f t="shared" si="8"/>
        <v>8674950</v>
      </c>
      <c r="T44" s="75">
        <f t="shared" si="9"/>
        <v>9108697.5</v>
      </c>
    </row>
    <row r="45" spans="1:20" x14ac:dyDescent="0.3">
      <c r="A45" s="72">
        <v>43</v>
      </c>
      <c r="B45" s="106">
        <v>411</v>
      </c>
      <c r="C45" s="72">
        <v>1011</v>
      </c>
      <c r="D45" s="72">
        <v>10</v>
      </c>
      <c r="E45" s="72">
        <v>4</v>
      </c>
      <c r="F45" s="72" t="s">
        <v>3</v>
      </c>
      <c r="G45" s="72">
        <v>384</v>
      </c>
      <c r="H45" s="81">
        <f t="shared" si="3"/>
        <v>422.40000000000003</v>
      </c>
      <c r="I45" s="72">
        <f>I44</f>
        <v>22210</v>
      </c>
      <c r="J45" s="96">
        <f t="shared" si="4"/>
        <v>8528640</v>
      </c>
      <c r="K45" s="96">
        <f t="shared" si="5"/>
        <v>8955072</v>
      </c>
      <c r="L45" s="97">
        <f t="shared" si="6"/>
        <v>18500</v>
      </c>
      <c r="M45" s="96">
        <f t="shared" si="7"/>
        <v>1267200</v>
      </c>
      <c r="N45" s="116"/>
      <c r="O45" s="116"/>
      <c r="P45" s="116"/>
      <c r="Q45" s="8"/>
      <c r="R45" s="79">
        <f>R44</f>
        <v>22650</v>
      </c>
      <c r="S45" s="75">
        <f t="shared" si="8"/>
        <v>8697600</v>
      </c>
      <c r="T45" s="75">
        <f t="shared" si="9"/>
        <v>9132480</v>
      </c>
    </row>
    <row r="46" spans="1:20" x14ac:dyDescent="0.3">
      <c r="A46" s="72">
        <v>44</v>
      </c>
      <c r="B46" s="106">
        <v>412</v>
      </c>
      <c r="C46" s="72">
        <v>1012</v>
      </c>
      <c r="D46" s="72">
        <v>10</v>
      </c>
      <c r="E46" s="72">
        <v>4</v>
      </c>
      <c r="F46" s="72" t="s">
        <v>18</v>
      </c>
      <c r="G46" s="72">
        <v>557</v>
      </c>
      <c r="H46" s="81">
        <f t="shared" si="3"/>
        <v>612.70000000000005</v>
      </c>
      <c r="I46" s="72">
        <f t="shared" si="10"/>
        <v>22210</v>
      </c>
      <c r="J46" s="96">
        <f t="shared" si="4"/>
        <v>12370970</v>
      </c>
      <c r="K46" s="96">
        <f t="shared" si="5"/>
        <v>12989518.5</v>
      </c>
      <c r="L46" s="97">
        <f t="shared" si="6"/>
        <v>27000</v>
      </c>
      <c r="M46" s="96">
        <f t="shared" si="7"/>
        <v>1838100.0000000002</v>
      </c>
      <c r="N46" s="116"/>
      <c r="O46" s="116"/>
      <c r="P46" s="116"/>
      <c r="Q46" s="8"/>
      <c r="R46" s="79">
        <f>R45</f>
        <v>22650</v>
      </c>
      <c r="S46" s="75">
        <f t="shared" si="8"/>
        <v>12616050</v>
      </c>
      <c r="T46" s="75">
        <f t="shared" si="9"/>
        <v>13246852.5</v>
      </c>
    </row>
    <row r="47" spans="1:20" x14ac:dyDescent="0.3">
      <c r="A47" s="72">
        <v>45</v>
      </c>
      <c r="B47" s="106">
        <v>501</v>
      </c>
      <c r="C47" s="72">
        <v>1101</v>
      </c>
      <c r="D47" s="72">
        <v>11</v>
      </c>
      <c r="E47" s="72">
        <v>5</v>
      </c>
      <c r="F47" s="72" t="s">
        <v>18</v>
      </c>
      <c r="G47" s="72">
        <v>556</v>
      </c>
      <c r="H47" s="81">
        <f t="shared" si="3"/>
        <v>611.6</v>
      </c>
      <c r="I47" s="72">
        <f>I46+70</f>
        <v>22280</v>
      </c>
      <c r="J47" s="96">
        <f t="shared" si="4"/>
        <v>12387680</v>
      </c>
      <c r="K47" s="96">
        <f t="shared" si="5"/>
        <v>13007064</v>
      </c>
      <c r="L47" s="97">
        <f t="shared" si="6"/>
        <v>27000</v>
      </c>
      <c r="M47" s="96">
        <f t="shared" si="7"/>
        <v>1834800</v>
      </c>
      <c r="N47" s="116"/>
      <c r="O47" s="116"/>
      <c r="P47" s="116"/>
      <c r="Q47" s="8"/>
      <c r="R47" s="79">
        <f>R46+50</f>
        <v>22700</v>
      </c>
      <c r="S47" s="75">
        <f t="shared" si="8"/>
        <v>12621200</v>
      </c>
      <c r="T47" s="75">
        <f t="shared" si="9"/>
        <v>13252260</v>
      </c>
    </row>
    <row r="48" spans="1:20" x14ac:dyDescent="0.3">
      <c r="A48" s="72">
        <v>46</v>
      </c>
      <c r="B48" s="106">
        <v>502</v>
      </c>
      <c r="C48" s="72">
        <v>1102</v>
      </c>
      <c r="D48" s="72">
        <v>11</v>
      </c>
      <c r="E48" s="72">
        <v>5</v>
      </c>
      <c r="F48" s="72" t="s">
        <v>3</v>
      </c>
      <c r="G48" s="72">
        <v>388</v>
      </c>
      <c r="H48" s="81">
        <f t="shared" si="3"/>
        <v>426.8</v>
      </c>
      <c r="I48" s="72">
        <f t="shared" ref="I48:I56" si="15">I47</f>
        <v>22280</v>
      </c>
      <c r="J48" s="96">
        <f t="shared" si="4"/>
        <v>8644640</v>
      </c>
      <c r="K48" s="96">
        <f t="shared" si="5"/>
        <v>9076872</v>
      </c>
      <c r="L48" s="97">
        <f t="shared" si="6"/>
        <v>19000</v>
      </c>
      <c r="M48" s="96">
        <f t="shared" si="7"/>
        <v>1280400</v>
      </c>
      <c r="N48" s="116"/>
      <c r="O48" s="116"/>
      <c r="P48" s="116"/>
      <c r="Q48" s="8"/>
      <c r="R48" s="79">
        <f>R47</f>
        <v>22700</v>
      </c>
      <c r="S48" s="75">
        <f t="shared" si="8"/>
        <v>8807600</v>
      </c>
      <c r="T48" s="75">
        <f t="shared" si="9"/>
        <v>9247980</v>
      </c>
    </row>
    <row r="49" spans="1:21" x14ac:dyDescent="0.3">
      <c r="A49" s="72">
        <v>47</v>
      </c>
      <c r="B49" s="106">
        <v>503</v>
      </c>
      <c r="C49" s="72">
        <v>1103</v>
      </c>
      <c r="D49" s="72">
        <v>11</v>
      </c>
      <c r="E49" s="72">
        <v>5</v>
      </c>
      <c r="F49" s="72" t="s">
        <v>3</v>
      </c>
      <c r="G49" s="72">
        <v>383</v>
      </c>
      <c r="H49" s="81">
        <f t="shared" si="3"/>
        <v>421.3</v>
      </c>
      <c r="I49" s="72">
        <f t="shared" si="15"/>
        <v>22280</v>
      </c>
      <c r="J49" s="96">
        <f t="shared" si="4"/>
        <v>8533240</v>
      </c>
      <c r="K49" s="96">
        <f t="shared" si="5"/>
        <v>8959902</v>
      </c>
      <c r="L49" s="97">
        <f t="shared" si="6"/>
        <v>18500</v>
      </c>
      <c r="M49" s="96">
        <f t="shared" si="7"/>
        <v>1263900</v>
      </c>
      <c r="N49" s="116"/>
      <c r="O49" s="116"/>
      <c r="P49" s="116"/>
      <c r="Q49" s="8"/>
      <c r="R49" s="79">
        <f>R48</f>
        <v>22700</v>
      </c>
      <c r="S49" s="75">
        <f t="shared" si="8"/>
        <v>8694100</v>
      </c>
      <c r="T49" s="75">
        <f t="shared" si="9"/>
        <v>9128805</v>
      </c>
    </row>
    <row r="50" spans="1:21" x14ac:dyDescent="0.3">
      <c r="A50" s="72">
        <v>48</v>
      </c>
      <c r="B50" s="106">
        <v>504</v>
      </c>
      <c r="C50" s="72">
        <v>1104</v>
      </c>
      <c r="D50" s="72">
        <v>11</v>
      </c>
      <c r="E50" s="72">
        <v>5</v>
      </c>
      <c r="F50" s="72" t="s">
        <v>3</v>
      </c>
      <c r="G50" s="72">
        <v>383</v>
      </c>
      <c r="H50" s="81">
        <f t="shared" si="3"/>
        <v>421.3</v>
      </c>
      <c r="I50" s="72">
        <f t="shared" si="15"/>
        <v>22280</v>
      </c>
      <c r="J50" s="96">
        <f t="shared" si="4"/>
        <v>8533240</v>
      </c>
      <c r="K50" s="96">
        <f t="shared" si="5"/>
        <v>8959902</v>
      </c>
      <c r="L50" s="97">
        <f t="shared" si="6"/>
        <v>18500</v>
      </c>
      <c r="M50" s="96">
        <f t="shared" si="7"/>
        <v>1263900</v>
      </c>
      <c r="N50" s="116"/>
      <c r="O50" s="116"/>
      <c r="P50" s="116"/>
      <c r="Q50" s="8"/>
      <c r="R50" s="79">
        <f>R49</f>
        <v>22700</v>
      </c>
      <c r="S50" s="75">
        <f t="shared" si="8"/>
        <v>8694100</v>
      </c>
      <c r="T50" s="75">
        <f t="shared" si="9"/>
        <v>9128805</v>
      </c>
    </row>
    <row r="51" spans="1:21" x14ac:dyDescent="0.3">
      <c r="A51" s="72">
        <v>49</v>
      </c>
      <c r="B51" s="106">
        <v>505</v>
      </c>
      <c r="C51" s="72">
        <v>1105</v>
      </c>
      <c r="D51" s="72">
        <v>11</v>
      </c>
      <c r="E51" s="72">
        <v>5</v>
      </c>
      <c r="F51" s="72" t="s">
        <v>3</v>
      </c>
      <c r="G51" s="72">
        <v>385</v>
      </c>
      <c r="H51" s="81">
        <f t="shared" si="3"/>
        <v>423.50000000000006</v>
      </c>
      <c r="I51" s="72">
        <f t="shared" si="15"/>
        <v>22280</v>
      </c>
      <c r="J51" s="96">
        <f t="shared" si="4"/>
        <v>8577800</v>
      </c>
      <c r="K51" s="96">
        <f t="shared" si="5"/>
        <v>9006690</v>
      </c>
      <c r="L51" s="97">
        <f t="shared" si="6"/>
        <v>19000</v>
      </c>
      <c r="M51" s="96">
        <f t="shared" si="7"/>
        <v>1270500.0000000002</v>
      </c>
      <c r="N51" s="116"/>
      <c r="O51" s="116"/>
      <c r="P51" s="116"/>
      <c r="Q51" s="8"/>
      <c r="R51" s="79">
        <f>R50</f>
        <v>22700</v>
      </c>
      <c r="S51" s="75">
        <f t="shared" si="8"/>
        <v>8739500</v>
      </c>
      <c r="T51" s="75">
        <f t="shared" si="9"/>
        <v>9176475</v>
      </c>
    </row>
    <row r="52" spans="1:21" x14ac:dyDescent="0.3">
      <c r="A52" s="72">
        <v>50</v>
      </c>
      <c r="B52" s="106">
        <v>506</v>
      </c>
      <c r="C52" s="72">
        <v>1106</v>
      </c>
      <c r="D52" s="72">
        <v>11</v>
      </c>
      <c r="E52" s="72">
        <v>5</v>
      </c>
      <c r="F52" s="72" t="s">
        <v>18</v>
      </c>
      <c r="G52" s="72">
        <v>549</v>
      </c>
      <c r="H52" s="81">
        <f t="shared" si="3"/>
        <v>603.90000000000009</v>
      </c>
      <c r="I52" s="72">
        <f>I51</f>
        <v>22280</v>
      </c>
      <c r="J52" s="96">
        <f t="shared" si="4"/>
        <v>12231720</v>
      </c>
      <c r="K52" s="96">
        <f t="shared" si="5"/>
        <v>12843306</v>
      </c>
      <c r="L52" s="97">
        <f t="shared" si="6"/>
        <v>27000</v>
      </c>
      <c r="M52" s="96">
        <f t="shared" si="7"/>
        <v>1811700.0000000002</v>
      </c>
      <c r="N52" s="116"/>
      <c r="O52" s="116"/>
      <c r="P52" s="116"/>
      <c r="Q52" s="8"/>
      <c r="R52" s="79">
        <f>R51</f>
        <v>22700</v>
      </c>
      <c r="S52" s="75">
        <f t="shared" si="8"/>
        <v>12462300</v>
      </c>
      <c r="T52" s="75">
        <f t="shared" si="9"/>
        <v>13085415</v>
      </c>
    </row>
    <row r="53" spans="1:21" x14ac:dyDescent="0.3">
      <c r="A53" s="72">
        <v>51</v>
      </c>
      <c r="B53" s="106">
        <v>507</v>
      </c>
      <c r="C53" s="72">
        <v>1107</v>
      </c>
      <c r="D53" s="72">
        <v>11</v>
      </c>
      <c r="E53" s="72">
        <v>5</v>
      </c>
      <c r="F53" s="72" t="s">
        <v>18</v>
      </c>
      <c r="G53" s="72">
        <v>538</v>
      </c>
      <c r="H53" s="81">
        <f t="shared" si="3"/>
        <v>591.80000000000007</v>
      </c>
      <c r="I53" s="72">
        <f t="shared" si="15"/>
        <v>22280</v>
      </c>
      <c r="J53" s="96">
        <f t="shared" si="4"/>
        <v>11986640</v>
      </c>
      <c r="K53" s="96">
        <f t="shared" si="5"/>
        <v>12585972</v>
      </c>
      <c r="L53" s="97">
        <f t="shared" si="6"/>
        <v>26000</v>
      </c>
      <c r="M53" s="96">
        <f t="shared" si="7"/>
        <v>1775400.0000000002</v>
      </c>
      <c r="N53" s="116"/>
      <c r="O53" s="116"/>
      <c r="P53" s="116"/>
      <c r="Q53" s="8"/>
      <c r="R53" s="79">
        <f>R52</f>
        <v>22700</v>
      </c>
      <c r="S53" s="75">
        <f t="shared" si="8"/>
        <v>12212600</v>
      </c>
      <c r="T53" s="75">
        <f t="shared" si="9"/>
        <v>12823230</v>
      </c>
    </row>
    <row r="54" spans="1:21" x14ac:dyDescent="0.3">
      <c r="A54" s="72">
        <v>52</v>
      </c>
      <c r="B54" s="106">
        <v>508</v>
      </c>
      <c r="C54" s="72">
        <v>1108</v>
      </c>
      <c r="D54" s="72">
        <v>11</v>
      </c>
      <c r="E54" s="72">
        <v>5</v>
      </c>
      <c r="F54" s="72" t="s">
        <v>3</v>
      </c>
      <c r="G54" s="72">
        <v>386</v>
      </c>
      <c r="H54" s="81">
        <f t="shared" si="3"/>
        <v>424.6</v>
      </c>
      <c r="I54" s="72">
        <f t="shared" si="15"/>
        <v>22280</v>
      </c>
      <c r="J54" s="96">
        <f t="shared" si="4"/>
        <v>8600080</v>
      </c>
      <c r="K54" s="96">
        <f t="shared" si="5"/>
        <v>9030084</v>
      </c>
      <c r="L54" s="97">
        <f t="shared" si="6"/>
        <v>19000</v>
      </c>
      <c r="M54" s="96">
        <f t="shared" si="7"/>
        <v>1273800</v>
      </c>
      <c r="N54" s="116"/>
      <c r="O54" s="116"/>
      <c r="P54" s="116"/>
      <c r="Q54" s="8"/>
      <c r="R54" s="79">
        <f>R53</f>
        <v>22700</v>
      </c>
      <c r="S54" s="75">
        <f t="shared" si="8"/>
        <v>8762200</v>
      </c>
      <c r="T54" s="75">
        <f t="shared" si="9"/>
        <v>9200310</v>
      </c>
    </row>
    <row r="55" spans="1:21" x14ac:dyDescent="0.3">
      <c r="A55" s="72">
        <v>53</v>
      </c>
      <c r="B55" s="106">
        <v>509</v>
      </c>
      <c r="C55" s="72">
        <v>1109</v>
      </c>
      <c r="D55" s="72">
        <v>11</v>
      </c>
      <c r="E55" s="72">
        <v>5</v>
      </c>
      <c r="F55" s="72" t="s">
        <v>3</v>
      </c>
      <c r="G55" s="72">
        <v>383</v>
      </c>
      <c r="H55" s="81">
        <f t="shared" si="3"/>
        <v>421.3</v>
      </c>
      <c r="I55" s="72">
        <f t="shared" si="15"/>
        <v>22280</v>
      </c>
      <c r="J55" s="96">
        <f t="shared" si="4"/>
        <v>8533240</v>
      </c>
      <c r="K55" s="96">
        <f t="shared" si="5"/>
        <v>8959902</v>
      </c>
      <c r="L55" s="97">
        <f t="shared" si="6"/>
        <v>18500</v>
      </c>
      <c r="M55" s="96">
        <f t="shared" si="7"/>
        <v>1263900</v>
      </c>
      <c r="N55" s="116"/>
      <c r="O55" s="116"/>
      <c r="P55" s="116"/>
      <c r="Q55" s="8"/>
      <c r="R55" s="79">
        <f>R54</f>
        <v>22700</v>
      </c>
      <c r="S55" s="75">
        <f t="shared" si="8"/>
        <v>8694100</v>
      </c>
      <c r="T55" s="75">
        <f t="shared" si="9"/>
        <v>9128805</v>
      </c>
    </row>
    <row r="56" spans="1:21" x14ac:dyDescent="0.3">
      <c r="A56" s="72">
        <v>54</v>
      </c>
      <c r="B56" s="106">
        <v>510</v>
      </c>
      <c r="C56" s="72">
        <v>1110</v>
      </c>
      <c r="D56" s="72">
        <v>11</v>
      </c>
      <c r="E56" s="72">
        <v>5</v>
      </c>
      <c r="F56" s="72" t="s">
        <v>3</v>
      </c>
      <c r="G56" s="72">
        <v>383</v>
      </c>
      <c r="H56" s="81">
        <f t="shared" si="3"/>
        <v>421.3</v>
      </c>
      <c r="I56" s="72">
        <f t="shared" si="15"/>
        <v>22280</v>
      </c>
      <c r="J56" s="96">
        <f t="shared" si="4"/>
        <v>8533240</v>
      </c>
      <c r="K56" s="96">
        <f t="shared" si="5"/>
        <v>8959902</v>
      </c>
      <c r="L56" s="97">
        <f t="shared" si="6"/>
        <v>18500</v>
      </c>
      <c r="M56" s="96">
        <f t="shared" si="7"/>
        <v>1263900</v>
      </c>
      <c r="N56" s="116"/>
      <c r="O56" s="116"/>
      <c r="P56" s="116"/>
      <c r="Q56" s="8"/>
      <c r="R56" s="79">
        <f>R55</f>
        <v>22700</v>
      </c>
      <c r="S56" s="75">
        <f t="shared" si="8"/>
        <v>8694100</v>
      </c>
      <c r="T56" s="75">
        <f t="shared" si="9"/>
        <v>9128805</v>
      </c>
    </row>
    <row r="57" spans="1:21" x14ac:dyDescent="0.3">
      <c r="A57" s="72">
        <v>55</v>
      </c>
      <c r="B57" s="106">
        <v>511</v>
      </c>
      <c r="C57" s="72">
        <v>1111</v>
      </c>
      <c r="D57" s="72">
        <v>11</v>
      </c>
      <c r="E57" s="72">
        <v>5</v>
      </c>
      <c r="F57" s="72" t="s">
        <v>3</v>
      </c>
      <c r="G57" s="72">
        <v>384</v>
      </c>
      <c r="H57" s="81">
        <f t="shared" si="3"/>
        <v>422.40000000000003</v>
      </c>
      <c r="I57" s="72">
        <f>I56</f>
        <v>22280</v>
      </c>
      <c r="J57" s="96">
        <f t="shared" si="4"/>
        <v>8555520</v>
      </c>
      <c r="K57" s="96">
        <f t="shared" si="5"/>
        <v>8983296</v>
      </c>
      <c r="L57" s="97">
        <f t="shared" si="6"/>
        <v>18500</v>
      </c>
      <c r="M57" s="96">
        <f t="shared" si="7"/>
        <v>1267200</v>
      </c>
      <c r="N57" s="116"/>
      <c r="O57" s="116"/>
      <c r="P57" s="116"/>
      <c r="Q57" s="8"/>
      <c r="R57" s="79">
        <f>R56</f>
        <v>22700</v>
      </c>
      <c r="S57" s="75">
        <f t="shared" si="8"/>
        <v>8716800</v>
      </c>
      <c r="T57" s="75">
        <f t="shared" si="9"/>
        <v>9152640</v>
      </c>
    </row>
    <row r="58" spans="1:21" x14ac:dyDescent="0.3">
      <c r="A58" s="72">
        <v>56</v>
      </c>
      <c r="B58" s="106">
        <v>512</v>
      </c>
      <c r="C58" s="72">
        <v>1112</v>
      </c>
      <c r="D58" s="72">
        <v>11</v>
      </c>
      <c r="E58" s="72">
        <v>5</v>
      </c>
      <c r="F58" s="72" t="s">
        <v>18</v>
      </c>
      <c r="G58" s="72">
        <v>557</v>
      </c>
      <c r="H58" s="81">
        <f t="shared" si="3"/>
        <v>612.70000000000005</v>
      </c>
      <c r="I58" s="72">
        <f t="shared" ref="I58" si="16">I57</f>
        <v>22280</v>
      </c>
      <c r="J58" s="96">
        <f t="shared" si="4"/>
        <v>12409960</v>
      </c>
      <c r="K58" s="96">
        <f t="shared" si="5"/>
        <v>13030458</v>
      </c>
      <c r="L58" s="97">
        <f t="shared" si="6"/>
        <v>27000</v>
      </c>
      <c r="M58" s="96">
        <f t="shared" si="7"/>
        <v>1838100.0000000002</v>
      </c>
      <c r="N58" s="116"/>
      <c r="O58" s="116"/>
      <c r="P58" s="116"/>
      <c r="Q58" s="8"/>
      <c r="R58" s="79">
        <f>R57</f>
        <v>22700</v>
      </c>
      <c r="S58" s="75">
        <f t="shared" si="8"/>
        <v>12643900</v>
      </c>
      <c r="T58" s="75">
        <f t="shared" si="9"/>
        <v>13276095</v>
      </c>
    </row>
    <row r="59" spans="1:21" x14ac:dyDescent="0.3">
      <c r="A59" s="72">
        <v>57</v>
      </c>
      <c r="B59" s="106">
        <v>601</v>
      </c>
      <c r="C59" s="72">
        <v>1201</v>
      </c>
      <c r="D59" s="72">
        <v>12</v>
      </c>
      <c r="E59" s="72">
        <v>6</v>
      </c>
      <c r="F59" s="72" t="s">
        <v>18</v>
      </c>
      <c r="G59" s="72">
        <v>556</v>
      </c>
      <c r="H59" s="81">
        <f t="shared" si="3"/>
        <v>611.6</v>
      </c>
      <c r="I59" s="72">
        <f>I58+70</f>
        <v>22350</v>
      </c>
      <c r="J59" s="96">
        <f t="shared" si="4"/>
        <v>12426600</v>
      </c>
      <c r="K59" s="96">
        <f t="shared" si="5"/>
        <v>13047930</v>
      </c>
      <c r="L59" s="97">
        <f t="shared" si="6"/>
        <v>27000</v>
      </c>
      <c r="M59" s="96">
        <f t="shared" si="7"/>
        <v>1834800</v>
      </c>
      <c r="N59" s="116"/>
      <c r="O59" s="116"/>
      <c r="P59" s="116"/>
      <c r="Q59" s="8"/>
      <c r="R59" s="79">
        <f>R58+50</f>
        <v>22750</v>
      </c>
      <c r="S59" s="75">
        <f t="shared" si="8"/>
        <v>12649000</v>
      </c>
      <c r="T59" s="75">
        <f t="shared" si="9"/>
        <v>13281450</v>
      </c>
    </row>
    <row r="60" spans="1:21" x14ac:dyDescent="0.3">
      <c r="A60" s="72">
        <v>58</v>
      </c>
      <c r="B60" s="106">
        <v>602</v>
      </c>
      <c r="C60" s="72">
        <v>1202</v>
      </c>
      <c r="D60" s="72">
        <v>12</v>
      </c>
      <c r="E60" s="72">
        <v>6</v>
      </c>
      <c r="F60" s="72" t="s">
        <v>3</v>
      </c>
      <c r="G60" s="72">
        <v>388</v>
      </c>
      <c r="H60" s="81">
        <f t="shared" si="3"/>
        <v>426.8</v>
      </c>
      <c r="I60" s="72">
        <f t="shared" ref="I60:I68" si="17">I59</f>
        <v>22350</v>
      </c>
      <c r="J60" s="96">
        <f t="shared" si="4"/>
        <v>8671800</v>
      </c>
      <c r="K60" s="96">
        <f t="shared" si="5"/>
        <v>9105390</v>
      </c>
      <c r="L60" s="97">
        <f t="shared" si="6"/>
        <v>19000</v>
      </c>
      <c r="M60" s="96">
        <f t="shared" si="7"/>
        <v>1280400</v>
      </c>
      <c r="N60" s="116"/>
      <c r="O60" s="116"/>
      <c r="P60" s="116"/>
      <c r="Q60" s="8"/>
      <c r="R60" s="79">
        <f>R59</f>
        <v>22750</v>
      </c>
      <c r="S60" s="75">
        <f t="shared" si="8"/>
        <v>8827000</v>
      </c>
      <c r="T60" s="75">
        <f t="shared" si="9"/>
        <v>9268350</v>
      </c>
      <c r="U60" s="3"/>
    </row>
    <row r="61" spans="1:21" x14ac:dyDescent="0.3">
      <c r="A61" s="72">
        <v>59</v>
      </c>
      <c r="B61" s="106">
        <v>603</v>
      </c>
      <c r="C61" s="72">
        <v>1203</v>
      </c>
      <c r="D61" s="72">
        <v>12</v>
      </c>
      <c r="E61" s="72">
        <v>6</v>
      </c>
      <c r="F61" s="72" t="s">
        <v>3</v>
      </c>
      <c r="G61" s="72">
        <v>383</v>
      </c>
      <c r="H61" s="81">
        <f t="shared" si="3"/>
        <v>421.3</v>
      </c>
      <c r="I61" s="72">
        <f t="shared" si="17"/>
        <v>22350</v>
      </c>
      <c r="J61" s="96">
        <f t="shared" si="4"/>
        <v>8560050</v>
      </c>
      <c r="K61" s="96">
        <f t="shared" si="5"/>
        <v>8988052.5</v>
      </c>
      <c r="L61" s="97">
        <f t="shared" si="6"/>
        <v>18500</v>
      </c>
      <c r="M61" s="96">
        <f t="shared" si="7"/>
        <v>1263900</v>
      </c>
      <c r="N61" s="116"/>
      <c r="O61" s="116"/>
      <c r="P61" s="116"/>
      <c r="Q61" s="8"/>
      <c r="R61" s="79">
        <f>R60</f>
        <v>22750</v>
      </c>
      <c r="S61" s="75">
        <f t="shared" si="8"/>
        <v>8713250</v>
      </c>
      <c r="T61" s="75">
        <f t="shared" si="9"/>
        <v>9148912.5</v>
      </c>
      <c r="U61" s="3"/>
    </row>
    <row r="62" spans="1:21" x14ac:dyDescent="0.3">
      <c r="A62" s="72">
        <v>60</v>
      </c>
      <c r="B62" s="106">
        <v>604</v>
      </c>
      <c r="C62" s="72">
        <v>1204</v>
      </c>
      <c r="D62" s="72">
        <v>12</v>
      </c>
      <c r="E62" s="72">
        <v>6</v>
      </c>
      <c r="F62" s="72" t="s">
        <v>3</v>
      </c>
      <c r="G62" s="72">
        <v>383</v>
      </c>
      <c r="H62" s="81">
        <f t="shared" si="3"/>
        <v>421.3</v>
      </c>
      <c r="I62" s="72">
        <f t="shared" si="17"/>
        <v>22350</v>
      </c>
      <c r="J62" s="96">
        <f t="shared" si="4"/>
        <v>8560050</v>
      </c>
      <c r="K62" s="96">
        <f t="shared" si="5"/>
        <v>8988052.5</v>
      </c>
      <c r="L62" s="97">
        <f t="shared" si="6"/>
        <v>18500</v>
      </c>
      <c r="M62" s="96">
        <f t="shared" si="7"/>
        <v>1263900</v>
      </c>
      <c r="N62" s="116"/>
      <c r="O62" s="116"/>
      <c r="P62" s="116"/>
      <c r="Q62" s="8"/>
      <c r="R62" s="79">
        <f>R61</f>
        <v>22750</v>
      </c>
      <c r="S62" s="75">
        <f t="shared" si="8"/>
        <v>8713250</v>
      </c>
      <c r="T62" s="75">
        <f t="shared" si="9"/>
        <v>9148912.5</v>
      </c>
    </row>
    <row r="63" spans="1:21" x14ac:dyDescent="0.3">
      <c r="A63" s="72">
        <v>61</v>
      </c>
      <c r="B63" s="106">
        <v>605</v>
      </c>
      <c r="C63" s="72">
        <v>1205</v>
      </c>
      <c r="D63" s="72">
        <v>12</v>
      </c>
      <c r="E63" s="72">
        <v>6</v>
      </c>
      <c r="F63" s="72" t="s">
        <v>3</v>
      </c>
      <c r="G63" s="72">
        <v>385</v>
      </c>
      <c r="H63" s="81">
        <f t="shared" si="3"/>
        <v>423.50000000000006</v>
      </c>
      <c r="I63" s="72">
        <f t="shared" si="17"/>
        <v>22350</v>
      </c>
      <c r="J63" s="96">
        <f t="shared" si="4"/>
        <v>8604750</v>
      </c>
      <c r="K63" s="96">
        <f t="shared" si="5"/>
        <v>9034987.5</v>
      </c>
      <c r="L63" s="97">
        <f t="shared" si="6"/>
        <v>19000</v>
      </c>
      <c r="M63" s="96">
        <f t="shared" si="7"/>
        <v>1270500.0000000002</v>
      </c>
      <c r="N63" s="116"/>
      <c r="O63" s="116"/>
      <c r="P63" s="116"/>
      <c r="Q63" s="8"/>
      <c r="R63" s="79">
        <f>R62</f>
        <v>22750</v>
      </c>
      <c r="S63" s="75">
        <f t="shared" si="8"/>
        <v>8758750</v>
      </c>
      <c r="T63" s="75">
        <f t="shared" si="9"/>
        <v>9196687.5</v>
      </c>
    </row>
    <row r="64" spans="1:21" x14ac:dyDescent="0.3">
      <c r="A64" s="72">
        <v>62</v>
      </c>
      <c r="B64" s="106">
        <v>606</v>
      </c>
      <c r="C64" s="72">
        <v>1206</v>
      </c>
      <c r="D64" s="72">
        <v>12</v>
      </c>
      <c r="E64" s="72">
        <v>6</v>
      </c>
      <c r="F64" s="72" t="s">
        <v>18</v>
      </c>
      <c r="G64" s="72">
        <v>549</v>
      </c>
      <c r="H64" s="81">
        <f t="shared" si="3"/>
        <v>603.90000000000009</v>
      </c>
      <c r="I64" s="72">
        <f>I63</f>
        <v>22350</v>
      </c>
      <c r="J64" s="96">
        <f t="shared" si="4"/>
        <v>12270150</v>
      </c>
      <c r="K64" s="96">
        <f t="shared" si="5"/>
        <v>12883657.5</v>
      </c>
      <c r="L64" s="97">
        <f t="shared" si="6"/>
        <v>27000</v>
      </c>
      <c r="M64" s="96">
        <f t="shared" si="7"/>
        <v>1811700.0000000002</v>
      </c>
      <c r="N64" s="116"/>
      <c r="O64" s="116"/>
      <c r="P64" s="116"/>
      <c r="Q64" s="8"/>
      <c r="R64" s="79">
        <f>R63</f>
        <v>22750</v>
      </c>
      <c r="S64" s="75">
        <f t="shared" si="8"/>
        <v>12489750</v>
      </c>
      <c r="T64" s="75">
        <f t="shared" si="9"/>
        <v>13114237.5</v>
      </c>
    </row>
    <row r="65" spans="1:20" x14ac:dyDescent="0.3">
      <c r="A65" s="72">
        <v>63</v>
      </c>
      <c r="B65" s="106">
        <v>607</v>
      </c>
      <c r="C65" s="72">
        <v>1207</v>
      </c>
      <c r="D65" s="72">
        <v>12</v>
      </c>
      <c r="E65" s="72">
        <v>6</v>
      </c>
      <c r="F65" s="72" t="s">
        <v>18</v>
      </c>
      <c r="G65" s="72">
        <v>538</v>
      </c>
      <c r="H65" s="81">
        <f t="shared" si="3"/>
        <v>591.80000000000007</v>
      </c>
      <c r="I65" s="72">
        <f t="shared" si="17"/>
        <v>22350</v>
      </c>
      <c r="J65" s="96">
        <f t="shared" si="4"/>
        <v>12024300</v>
      </c>
      <c r="K65" s="96">
        <f t="shared" si="5"/>
        <v>12625515</v>
      </c>
      <c r="L65" s="97">
        <f t="shared" si="6"/>
        <v>26500</v>
      </c>
      <c r="M65" s="96">
        <f t="shared" si="7"/>
        <v>1775400.0000000002</v>
      </c>
      <c r="N65" s="116"/>
      <c r="O65" s="116"/>
      <c r="P65" s="116"/>
      <c r="Q65" s="8"/>
      <c r="R65" s="79">
        <f>R64</f>
        <v>22750</v>
      </c>
      <c r="S65" s="75">
        <f t="shared" si="8"/>
        <v>12239500</v>
      </c>
      <c r="T65" s="75">
        <f t="shared" si="9"/>
        <v>12851475</v>
      </c>
    </row>
    <row r="66" spans="1:20" x14ac:dyDescent="0.3">
      <c r="A66" s="72">
        <v>64</v>
      </c>
      <c r="B66" s="106">
        <v>608</v>
      </c>
      <c r="C66" s="72">
        <v>1208</v>
      </c>
      <c r="D66" s="72">
        <v>12</v>
      </c>
      <c r="E66" s="72">
        <v>6</v>
      </c>
      <c r="F66" s="72" t="s">
        <v>3</v>
      </c>
      <c r="G66" s="72">
        <v>386</v>
      </c>
      <c r="H66" s="81">
        <f t="shared" si="3"/>
        <v>424.6</v>
      </c>
      <c r="I66" s="72">
        <f t="shared" si="17"/>
        <v>22350</v>
      </c>
      <c r="J66" s="96">
        <f t="shared" si="4"/>
        <v>8627100</v>
      </c>
      <c r="K66" s="96">
        <f t="shared" si="5"/>
        <v>9058455</v>
      </c>
      <c r="L66" s="97">
        <f t="shared" si="6"/>
        <v>19000</v>
      </c>
      <c r="M66" s="96">
        <f t="shared" si="7"/>
        <v>1273800</v>
      </c>
      <c r="N66" s="116"/>
      <c r="O66" s="116"/>
      <c r="P66" s="116"/>
      <c r="Q66" s="8"/>
      <c r="R66" s="79">
        <f>R65</f>
        <v>22750</v>
      </c>
      <c r="S66" s="75">
        <f t="shared" si="8"/>
        <v>8781500</v>
      </c>
      <c r="T66" s="75">
        <f t="shared" si="9"/>
        <v>9220575</v>
      </c>
    </row>
    <row r="67" spans="1:20" x14ac:dyDescent="0.3">
      <c r="A67" s="72">
        <v>65</v>
      </c>
      <c r="B67" s="106">
        <v>609</v>
      </c>
      <c r="C67" s="72">
        <v>1209</v>
      </c>
      <c r="D67" s="72">
        <v>12</v>
      </c>
      <c r="E67" s="72">
        <v>6</v>
      </c>
      <c r="F67" s="72" t="s">
        <v>3</v>
      </c>
      <c r="G67" s="72">
        <v>383</v>
      </c>
      <c r="H67" s="81">
        <f t="shared" si="3"/>
        <v>421.3</v>
      </c>
      <c r="I67" s="72">
        <f t="shared" si="17"/>
        <v>22350</v>
      </c>
      <c r="J67" s="96">
        <f t="shared" si="4"/>
        <v>8560050</v>
      </c>
      <c r="K67" s="96">
        <f t="shared" si="5"/>
        <v>8988052.5</v>
      </c>
      <c r="L67" s="97">
        <f t="shared" si="6"/>
        <v>18500</v>
      </c>
      <c r="M67" s="96">
        <f t="shared" si="7"/>
        <v>1263900</v>
      </c>
      <c r="N67" s="116"/>
      <c r="O67" s="116"/>
      <c r="P67" s="116"/>
      <c r="Q67" s="8"/>
      <c r="R67" s="79">
        <f>R66</f>
        <v>22750</v>
      </c>
      <c r="S67" s="75">
        <f t="shared" si="8"/>
        <v>8713250</v>
      </c>
      <c r="T67" s="75">
        <f t="shared" si="9"/>
        <v>9148912.5</v>
      </c>
    </row>
    <row r="68" spans="1:20" x14ac:dyDescent="0.3">
      <c r="A68" s="72">
        <v>66</v>
      </c>
      <c r="B68" s="106">
        <v>610</v>
      </c>
      <c r="C68" s="72">
        <v>1210</v>
      </c>
      <c r="D68" s="72">
        <v>12</v>
      </c>
      <c r="E68" s="72">
        <v>6</v>
      </c>
      <c r="F68" s="72" t="s">
        <v>3</v>
      </c>
      <c r="G68" s="72">
        <v>383</v>
      </c>
      <c r="H68" s="81">
        <f t="shared" ref="H68:H131" si="18">G68*1.1</f>
        <v>421.3</v>
      </c>
      <c r="I68" s="72">
        <f t="shared" si="17"/>
        <v>22350</v>
      </c>
      <c r="J68" s="96">
        <f t="shared" ref="J68:J131" si="19">G68*I68</f>
        <v>8560050</v>
      </c>
      <c r="K68" s="96">
        <f t="shared" ref="K68:K131" si="20">J68*1.05</f>
        <v>8988052.5</v>
      </c>
      <c r="L68" s="97">
        <f t="shared" ref="L68:L131" si="21">MROUND((K68*0.025/12),500)</f>
        <v>18500</v>
      </c>
      <c r="M68" s="96">
        <f t="shared" ref="M68:M131" si="22">H68*3000</f>
        <v>1263900</v>
      </c>
      <c r="N68" s="116"/>
      <c r="O68" s="116"/>
      <c r="P68" s="116"/>
      <c r="Q68" s="8"/>
      <c r="R68" s="79">
        <f>R67</f>
        <v>22750</v>
      </c>
      <c r="S68" s="75">
        <f t="shared" ref="S68:S131" si="23">G68*R68</f>
        <v>8713250</v>
      </c>
      <c r="T68" s="75">
        <f t="shared" ref="T68:T131" si="24">S68*1.05</f>
        <v>9148912.5</v>
      </c>
    </row>
    <row r="69" spans="1:20" x14ac:dyDescent="0.3">
      <c r="A69" s="72">
        <v>67</v>
      </c>
      <c r="B69" s="106">
        <v>611</v>
      </c>
      <c r="C69" s="72">
        <v>1211</v>
      </c>
      <c r="D69" s="72">
        <v>12</v>
      </c>
      <c r="E69" s="72">
        <v>6</v>
      </c>
      <c r="F69" s="72" t="s">
        <v>3</v>
      </c>
      <c r="G69" s="72">
        <v>384</v>
      </c>
      <c r="H69" s="81">
        <f t="shared" si="18"/>
        <v>422.40000000000003</v>
      </c>
      <c r="I69" s="72">
        <f>I68</f>
        <v>22350</v>
      </c>
      <c r="J69" s="96">
        <f t="shared" si="19"/>
        <v>8582400</v>
      </c>
      <c r="K69" s="96">
        <f t="shared" si="20"/>
        <v>9011520</v>
      </c>
      <c r="L69" s="97">
        <f t="shared" si="21"/>
        <v>19000</v>
      </c>
      <c r="M69" s="96">
        <f t="shared" si="22"/>
        <v>1267200</v>
      </c>
      <c r="N69" s="116"/>
      <c r="O69" s="116"/>
      <c r="P69" s="116"/>
      <c r="Q69" s="8"/>
      <c r="R69" s="79">
        <f>R68</f>
        <v>22750</v>
      </c>
      <c r="S69" s="75">
        <f t="shared" si="23"/>
        <v>8736000</v>
      </c>
      <c r="T69" s="75">
        <f t="shared" si="24"/>
        <v>9172800</v>
      </c>
    </row>
    <row r="70" spans="1:20" x14ac:dyDescent="0.3">
      <c r="A70" s="72">
        <v>68</v>
      </c>
      <c r="B70" s="106">
        <v>612</v>
      </c>
      <c r="C70" s="72">
        <v>1212</v>
      </c>
      <c r="D70" s="72">
        <v>12</v>
      </c>
      <c r="E70" s="72">
        <v>6</v>
      </c>
      <c r="F70" s="72" t="s">
        <v>18</v>
      </c>
      <c r="G70" s="72">
        <v>557</v>
      </c>
      <c r="H70" s="81">
        <f t="shared" si="18"/>
        <v>612.70000000000005</v>
      </c>
      <c r="I70" s="72">
        <f t="shared" ref="I70" si="25">I69</f>
        <v>22350</v>
      </c>
      <c r="J70" s="96">
        <f t="shared" si="19"/>
        <v>12448950</v>
      </c>
      <c r="K70" s="96">
        <f t="shared" si="20"/>
        <v>13071397.5</v>
      </c>
      <c r="L70" s="97">
        <f t="shared" si="21"/>
        <v>27000</v>
      </c>
      <c r="M70" s="96">
        <f t="shared" si="22"/>
        <v>1838100.0000000002</v>
      </c>
      <c r="N70" s="116"/>
      <c r="O70" s="116"/>
      <c r="P70" s="116"/>
      <c r="Q70" s="8"/>
      <c r="R70" s="79">
        <f>R69</f>
        <v>22750</v>
      </c>
      <c r="S70" s="75">
        <f t="shared" si="23"/>
        <v>12671750</v>
      </c>
      <c r="T70" s="75">
        <f t="shared" si="24"/>
        <v>13305337.5</v>
      </c>
    </row>
    <row r="71" spans="1:20" x14ac:dyDescent="0.3">
      <c r="A71" s="72">
        <v>69</v>
      </c>
      <c r="B71" s="106">
        <v>701</v>
      </c>
      <c r="C71" s="72">
        <v>1301</v>
      </c>
      <c r="D71" s="72">
        <v>13</v>
      </c>
      <c r="E71" s="72">
        <v>7</v>
      </c>
      <c r="F71" s="72" t="s">
        <v>18</v>
      </c>
      <c r="G71" s="72">
        <v>556</v>
      </c>
      <c r="H71" s="81">
        <f t="shared" si="18"/>
        <v>611.6</v>
      </c>
      <c r="I71" s="72">
        <f>I70+70</f>
        <v>22420</v>
      </c>
      <c r="J71" s="96">
        <f t="shared" si="19"/>
        <v>12465520</v>
      </c>
      <c r="K71" s="96">
        <f t="shared" si="20"/>
        <v>13088796</v>
      </c>
      <c r="L71" s="97">
        <f t="shared" si="21"/>
        <v>27500</v>
      </c>
      <c r="M71" s="96">
        <f t="shared" si="22"/>
        <v>1834800</v>
      </c>
      <c r="N71" s="116"/>
      <c r="O71" s="116"/>
      <c r="P71" s="116"/>
      <c r="Q71" s="8"/>
      <c r="R71" s="79">
        <f>R70+50</f>
        <v>22800</v>
      </c>
      <c r="S71" s="75">
        <f t="shared" si="23"/>
        <v>12676800</v>
      </c>
      <c r="T71" s="75">
        <f t="shared" si="24"/>
        <v>13310640</v>
      </c>
    </row>
    <row r="72" spans="1:20" x14ac:dyDescent="0.3">
      <c r="A72" s="72">
        <v>70</v>
      </c>
      <c r="B72" s="106">
        <v>702</v>
      </c>
      <c r="C72" s="72">
        <v>1302</v>
      </c>
      <c r="D72" s="72">
        <v>13</v>
      </c>
      <c r="E72" s="72">
        <v>7</v>
      </c>
      <c r="F72" s="72" t="s">
        <v>3</v>
      </c>
      <c r="G72" s="72">
        <v>388</v>
      </c>
      <c r="H72" s="81">
        <f t="shared" si="18"/>
        <v>426.8</v>
      </c>
      <c r="I72" s="72">
        <f t="shared" ref="I72:I80" si="26">I71</f>
        <v>22420</v>
      </c>
      <c r="J72" s="96">
        <f t="shared" si="19"/>
        <v>8698960</v>
      </c>
      <c r="K72" s="96">
        <f t="shared" si="20"/>
        <v>9133908</v>
      </c>
      <c r="L72" s="97">
        <f t="shared" si="21"/>
        <v>19000</v>
      </c>
      <c r="M72" s="96">
        <f t="shared" si="22"/>
        <v>1280400</v>
      </c>
      <c r="N72" s="116"/>
      <c r="O72" s="116"/>
      <c r="P72" s="116"/>
      <c r="Q72" s="8"/>
      <c r="R72" s="79">
        <f>R71</f>
        <v>22800</v>
      </c>
      <c r="S72" s="75">
        <f t="shared" si="23"/>
        <v>8846400</v>
      </c>
      <c r="T72" s="75">
        <f t="shared" si="24"/>
        <v>9288720</v>
      </c>
    </row>
    <row r="73" spans="1:20" x14ac:dyDescent="0.3">
      <c r="A73" s="72">
        <v>71</v>
      </c>
      <c r="B73" s="106">
        <v>703</v>
      </c>
      <c r="C73" s="72">
        <v>1303</v>
      </c>
      <c r="D73" s="72">
        <v>13</v>
      </c>
      <c r="E73" s="72">
        <v>7</v>
      </c>
      <c r="F73" s="72" t="s">
        <v>3</v>
      </c>
      <c r="G73" s="72">
        <v>383</v>
      </c>
      <c r="H73" s="81">
        <f t="shared" si="18"/>
        <v>421.3</v>
      </c>
      <c r="I73" s="72">
        <f t="shared" si="26"/>
        <v>22420</v>
      </c>
      <c r="J73" s="96">
        <f t="shared" si="19"/>
        <v>8586860</v>
      </c>
      <c r="K73" s="96">
        <f t="shared" si="20"/>
        <v>9016203</v>
      </c>
      <c r="L73" s="97">
        <f t="shared" si="21"/>
        <v>19000</v>
      </c>
      <c r="M73" s="96">
        <f t="shared" si="22"/>
        <v>1263900</v>
      </c>
      <c r="N73" s="116"/>
      <c r="O73" s="116"/>
      <c r="P73" s="116"/>
      <c r="Q73" s="8"/>
      <c r="R73" s="79">
        <f>R72</f>
        <v>22800</v>
      </c>
      <c r="S73" s="75">
        <f t="shared" si="23"/>
        <v>8732400</v>
      </c>
      <c r="T73" s="75">
        <f t="shared" si="24"/>
        <v>9169020</v>
      </c>
    </row>
    <row r="74" spans="1:20" x14ac:dyDescent="0.3">
      <c r="A74" s="72">
        <v>72</v>
      </c>
      <c r="B74" s="106">
        <v>704</v>
      </c>
      <c r="C74" s="72">
        <v>1304</v>
      </c>
      <c r="D74" s="72">
        <v>13</v>
      </c>
      <c r="E74" s="72">
        <v>7</v>
      </c>
      <c r="F74" s="72" t="s">
        <v>3</v>
      </c>
      <c r="G74" s="72">
        <v>383</v>
      </c>
      <c r="H74" s="81">
        <f t="shared" si="18"/>
        <v>421.3</v>
      </c>
      <c r="I74" s="72">
        <f t="shared" si="26"/>
        <v>22420</v>
      </c>
      <c r="J74" s="96">
        <f t="shared" si="19"/>
        <v>8586860</v>
      </c>
      <c r="K74" s="96">
        <f t="shared" si="20"/>
        <v>9016203</v>
      </c>
      <c r="L74" s="97">
        <f t="shared" si="21"/>
        <v>19000</v>
      </c>
      <c r="M74" s="96">
        <f t="shared" si="22"/>
        <v>1263900</v>
      </c>
      <c r="N74" s="116"/>
      <c r="O74" s="116"/>
      <c r="P74" s="116"/>
      <c r="Q74" s="8"/>
      <c r="R74" s="79">
        <f>R73</f>
        <v>22800</v>
      </c>
      <c r="S74" s="75">
        <f t="shared" si="23"/>
        <v>8732400</v>
      </c>
      <c r="T74" s="75">
        <f t="shared" si="24"/>
        <v>9169020</v>
      </c>
    </row>
    <row r="75" spans="1:20" x14ac:dyDescent="0.3">
      <c r="A75" s="72">
        <v>73</v>
      </c>
      <c r="B75" s="106">
        <v>705</v>
      </c>
      <c r="C75" s="72">
        <v>1305</v>
      </c>
      <c r="D75" s="72">
        <v>13</v>
      </c>
      <c r="E75" s="72">
        <v>7</v>
      </c>
      <c r="F75" s="72" t="s">
        <v>3</v>
      </c>
      <c r="G75" s="72">
        <v>385</v>
      </c>
      <c r="H75" s="81">
        <f t="shared" si="18"/>
        <v>423.50000000000006</v>
      </c>
      <c r="I75" s="72">
        <f t="shared" si="26"/>
        <v>22420</v>
      </c>
      <c r="J75" s="96">
        <f t="shared" si="19"/>
        <v>8631700</v>
      </c>
      <c r="K75" s="96">
        <f t="shared" si="20"/>
        <v>9063285</v>
      </c>
      <c r="L75" s="97">
        <f t="shared" si="21"/>
        <v>19000</v>
      </c>
      <c r="M75" s="96">
        <f t="shared" si="22"/>
        <v>1270500.0000000002</v>
      </c>
      <c r="N75" s="116"/>
      <c r="O75" s="116"/>
      <c r="P75" s="116"/>
      <c r="Q75" s="8"/>
      <c r="R75" s="79">
        <f>R74</f>
        <v>22800</v>
      </c>
      <c r="S75" s="75">
        <f t="shared" si="23"/>
        <v>8778000</v>
      </c>
      <c r="T75" s="75">
        <f t="shared" si="24"/>
        <v>9216900</v>
      </c>
    </row>
    <row r="76" spans="1:20" x14ac:dyDescent="0.3">
      <c r="A76" s="72">
        <v>74</v>
      </c>
      <c r="B76" s="106">
        <v>706</v>
      </c>
      <c r="C76" s="72">
        <v>1306</v>
      </c>
      <c r="D76" s="72">
        <v>13</v>
      </c>
      <c r="E76" s="72">
        <v>7</v>
      </c>
      <c r="F76" s="72" t="s">
        <v>18</v>
      </c>
      <c r="G76" s="72">
        <v>549</v>
      </c>
      <c r="H76" s="81">
        <f t="shared" si="18"/>
        <v>603.90000000000009</v>
      </c>
      <c r="I76" s="72">
        <f>I75</f>
        <v>22420</v>
      </c>
      <c r="J76" s="96">
        <f t="shared" si="19"/>
        <v>12308580</v>
      </c>
      <c r="K76" s="96">
        <f t="shared" si="20"/>
        <v>12924009</v>
      </c>
      <c r="L76" s="97">
        <f t="shared" si="21"/>
        <v>27000</v>
      </c>
      <c r="M76" s="96">
        <f t="shared" si="22"/>
        <v>1811700.0000000002</v>
      </c>
      <c r="N76" s="116"/>
      <c r="O76" s="116"/>
      <c r="P76" s="116"/>
      <c r="Q76" s="8"/>
      <c r="R76" s="79">
        <f>R75</f>
        <v>22800</v>
      </c>
      <c r="S76" s="75">
        <f t="shared" si="23"/>
        <v>12517200</v>
      </c>
      <c r="T76" s="75">
        <f t="shared" si="24"/>
        <v>13143060</v>
      </c>
    </row>
    <row r="77" spans="1:20" x14ac:dyDescent="0.3">
      <c r="A77" s="72">
        <v>75</v>
      </c>
      <c r="B77" s="106">
        <v>707</v>
      </c>
      <c r="C77" s="72">
        <v>1307</v>
      </c>
      <c r="D77" s="72">
        <v>13</v>
      </c>
      <c r="E77" s="72">
        <v>7</v>
      </c>
      <c r="F77" s="72" t="s">
        <v>18</v>
      </c>
      <c r="G77" s="72">
        <v>538</v>
      </c>
      <c r="H77" s="81">
        <f t="shared" si="18"/>
        <v>591.80000000000007</v>
      </c>
      <c r="I77" s="72">
        <f t="shared" si="26"/>
        <v>22420</v>
      </c>
      <c r="J77" s="96">
        <f t="shared" si="19"/>
        <v>12061960</v>
      </c>
      <c r="K77" s="96">
        <f t="shared" si="20"/>
        <v>12665058</v>
      </c>
      <c r="L77" s="97">
        <f t="shared" si="21"/>
        <v>26500</v>
      </c>
      <c r="M77" s="96">
        <f t="shared" si="22"/>
        <v>1775400.0000000002</v>
      </c>
      <c r="N77" s="116"/>
      <c r="O77" s="116"/>
      <c r="P77" s="116"/>
      <c r="Q77" s="8"/>
      <c r="R77" s="79">
        <f>R76</f>
        <v>22800</v>
      </c>
      <c r="S77" s="75">
        <f t="shared" si="23"/>
        <v>12266400</v>
      </c>
      <c r="T77" s="75">
        <f t="shared" si="24"/>
        <v>12879720</v>
      </c>
    </row>
    <row r="78" spans="1:20" x14ac:dyDescent="0.3">
      <c r="A78" s="72">
        <v>76</v>
      </c>
      <c r="B78" s="106">
        <v>708</v>
      </c>
      <c r="C78" s="72">
        <v>1308</v>
      </c>
      <c r="D78" s="72">
        <v>13</v>
      </c>
      <c r="E78" s="72">
        <v>7</v>
      </c>
      <c r="F78" s="72" t="s">
        <v>3</v>
      </c>
      <c r="G78" s="72">
        <v>386</v>
      </c>
      <c r="H78" s="81">
        <f t="shared" si="18"/>
        <v>424.6</v>
      </c>
      <c r="I78" s="72">
        <f t="shared" si="26"/>
        <v>22420</v>
      </c>
      <c r="J78" s="96">
        <f t="shared" si="19"/>
        <v>8654120</v>
      </c>
      <c r="K78" s="96">
        <f t="shared" si="20"/>
        <v>9086826</v>
      </c>
      <c r="L78" s="97">
        <f t="shared" si="21"/>
        <v>19000</v>
      </c>
      <c r="M78" s="96">
        <f t="shared" si="22"/>
        <v>1273800</v>
      </c>
      <c r="N78" s="116"/>
      <c r="O78" s="116"/>
      <c r="P78" s="116"/>
      <c r="Q78" s="8"/>
      <c r="R78" s="79">
        <f>R77</f>
        <v>22800</v>
      </c>
      <c r="S78" s="75">
        <f t="shared" si="23"/>
        <v>8800800</v>
      </c>
      <c r="T78" s="75">
        <f t="shared" si="24"/>
        <v>9240840</v>
      </c>
    </row>
    <row r="79" spans="1:20" x14ac:dyDescent="0.3">
      <c r="A79" s="72">
        <v>77</v>
      </c>
      <c r="B79" s="106">
        <v>709</v>
      </c>
      <c r="C79" s="72">
        <v>1309</v>
      </c>
      <c r="D79" s="72">
        <v>13</v>
      </c>
      <c r="E79" s="72">
        <v>7</v>
      </c>
      <c r="F79" s="72" t="s">
        <v>3</v>
      </c>
      <c r="G79" s="72">
        <v>383</v>
      </c>
      <c r="H79" s="81">
        <f t="shared" si="18"/>
        <v>421.3</v>
      </c>
      <c r="I79" s="72">
        <f t="shared" si="26"/>
        <v>22420</v>
      </c>
      <c r="J79" s="96">
        <f t="shared" si="19"/>
        <v>8586860</v>
      </c>
      <c r="K79" s="96">
        <f t="shared" si="20"/>
        <v>9016203</v>
      </c>
      <c r="L79" s="97">
        <f t="shared" si="21"/>
        <v>19000</v>
      </c>
      <c r="M79" s="96">
        <f t="shared" si="22"/>
        <v>1263900</v>
      </c>
      <c r="N79" s="116"/>
      <c r="O79" s="116"/>
      <c r="P79" s="116"/>
      <c r="Q79" s="8"/>
      <c r="R79" s="79">
        <f>R78</f>
        <v>22800</v>
      </c>
      <c r="S79" s="75">
        <f t="shared" si="23"/>
        <v>8732400</v>
      </c>
      <c r="T79" s="75">
        <f t="shared" si="24"/>
        <v>9169020</v>
      </c>
    </row>
    <row r="80" spans="1:20" x14ac:dyDescent="0.3">
      <c r="A80" s="72">
        <v>78</v>
      </c>
      <c r="B80" s="106">
        <v>710</v>
      </c>
      <c r="C80" s="72">
        <v>1310</v>
      </c>
      <c r="D80" s="72">
        <v>13</v>
      </c>
      <c r="E80" s="72">
        <v>7</v>
      </c>
      <c r="F80" s="72" t="s">
        <v>3</v>
      </c>
      <c r="G80" s="72">
        <v>383</v>
      </c>
      <c r="H80" s="81">
        <f t="shared" si="18"/>
        <v>421.3</v>
      </c>
      <c r="I80" s="72">
        <f t="shared" si="26"/>
        <v>22420</v>
      </c>
      <c r="J80" s="96">
        <f t="shared" si="19"/>
        <v>8586860</v>
      </c>
      <c r="K80" s="96">
        <f t="shared" si="20"/>
        <v>9016203</v>
      </c>
      <c r="L80" s="97">
        <f t="shared" si="21"/>
        <v>19000</v>
      </c>
      <c r="M80" s="96">
        <f t="shared" si="22"/>
        <v>1263900</v>
      </c>
      <c r="N80" s="116"/>
      <c r="O80" s="116"/>
      <c r="P80" s="116"/>
      <c r="Q80" s="8"/>
      <c r="R80" s="79">
        <f>R79</f>
        <v>22800</v>
      </c>
      <c r="S80" s="75">
        <f t="shared" si="23"/>
        <v>8732400</v>
      </c>
      <c r="T80" s="75">
        <f t="shared" si="24"/>
        <v>9169020</v>
      </c>
    </row>
    <row r="81" spans="1:20" x14ac:dyDescent="0.3">
      <c r="A81" s="72">
        <v>79</v>
      </c>
      <c r="B81" s="106">
        <v>711</v>
      </c>
      <c r="C81" s="72">
        <v>1311</v>
      </c>
      <c r="D81" s="72">
        <v>13</v>
      </c>
      <c r="E81" s="72">
        <v>7</v>
      </c>
      <c r="F81" s="72" t="s">
        <v>3</v>
      </c>
      <c r="G81" s="72">
        <v>384</v>
      </c>
      <c r="H81" s="81">
        <f t="shared" si="18"/>
        <v>422.40000000000003</v>
      </c>
      <c r="I81" s="72">
        <f>I80</f>
        <v>22420</v>
      </c>
      <c r="J81" s="96">
        <f t="shared" si="19"/>
        <v>8609280</v>
      </c>
      <c r="K81" s="96">
        <f t="shared" si="20"/>
        <v>9039744</v>
      </c>
      <c r="L81" s="97">
        <f t="shared" si="21"/>
        <v>19000</v>
      </c>
      <c r="M81" s="96">
        <f t="shared" si="22"/>
        <v>1267200</v>
      </c>
      <c r="N81" s="116"/>
      <c r="O81" s="116"/>
      <c r="P81" s="116"/>
      <c r="Q81" s="8"/>
      <c r="R81" s="79">
        <f>R80</f>
        <v>22800</v>
      </c>
      <c r="S81" s="75">
        <f t="shared" si="23"/>
        <v>8755200</v>
      </c>
      <c r="T81" s="75">
        <f t="shared" si="24"/>
        <v>9192960</v>
      </c>
    </row>
    <row r="82" spans="1:20" x14ac:dyDescent="0.3">
      <c r="A82" s="72">
        <v>80</v>
      </c>
      <c r="B82" s="106">
        <v>712</v>
      </c>
      <c r="C82" s="72">
        <v>1312</v>
      </c>
      <c r="D82" s="72">
        <v>13</v>
      </c>
      <c r="E82" s="72">
        <v>7</v>
      </c>
      <c r="F82" s="72" t="s">
        <v>18</v>
      </c>
      <c r="G82" s="72">
        <v>557</v>
      </c>
      <c r="H82" s="81">
        <f t="shared" si="18"/>
        <v>612.70000000000005</v>
      </c>
      <c r="I82" s="72">
        <f t="shared" ref="I82" si="27">I81</f>
        <v>22420</v>
      </c>
      <c r="J82" s="96">
        <f t="shared" si="19"/>
        <v>12487940</v>
      </c>
      <c r="K82" s="96">
        <f t="shared" si="20"/>
        <v>13112337</v>
      </c>
      <c r="L82" s="97">
        <f t="shared" si="21"/>
        <v>27500</v>
      </c>
      <c r="M82" s="96">
        <f t="shared" si="22"/>
        <v>1838100.0000000002</v>
      </c>
      <c r="N82" s="116"/>
      <c r="O82" s="116"/>
      <c r="P82" s="116"/>
      <c r="Q82" s="8"/>
      <c r="R82" s="79">
        <f>R81</f>
        <v>22800</v>
      </c>
      <c r="S82" s="75">
        <f t="shared" si="23"/>
        <v>12699600</v>
      </c>
      <c r="T82" s="75">
        <f t="shared" si="24"/>
        <v>13334580</v>
      </c>
    </row>
    <row r="83" spans="1:20" x14ac:dyDescent="0.3">
      <c r="A83" s="72">
        <v>81</v>
      </c>
      <c r="B83" s="106">
        <v>801</v>
      </c>
      <c r="C83" s="72">
        <v>1401</v>
      </c>
      <c r="D83" s="72">
        <v>14</v>
      </c>
      <c r="E83" s="72">
        <v>8</v>
      </c>
      <c r="F83" s="72" t="s">
        <v>18</v>
      </c>
      <c r="G83" s="72">
        <v>566</v>
      </c>
      <c r="H83" s="81">
        <f t="shared" si="18"/>
        <v>622.6</v>
      </c>
      <c r="I83" s="72">
        <f>I82+70</f>
        <v>22490</v>
      </c>
      <c r="J83" s="96">
        <f t="shared" si="19"/>
        <v>12729340</v>
      </c>
      <c r="K83" s="96">
        <f t="shared" si="20"/>
        <v>13365807</v>
      </c>
      <c r="L83" s="97">
        <f t="shared" si="21"/>
        <v>28000</v>
      </c>
      <c r="M83" s="96">
        <f t="shared" si="22"/>
        <v>1867800</v>
      </c>
      <c r="N83" s="116"/>
      <c r="O83" s="116"/>
      <c r="P83" s="116"/>
      <c r="Q83" s="8"/>
      <c r="R83" s="79">
        <f>R82+50</f>
        <v>22850</v>
      </c>
      <c r="S83" s="75">
        <f t="shared" si="23"/>
        <v>12933100</v>
      </c>
      <c r="T83" s="75">
        <f t="shared" si="24"/>
        <v>13579755</v>
      </c>
    </row>
    <row r="84" spans="1:20" x14ac:dyDescent="0.3">
      <c r="A84" s="72">
        <v>82</v>
      </c>
      <c r="B84" s="106">
        <v>806</v>
      </c>
      <c r="C84" s="72">
        <v>1406</v>
      </c>
      <c r="D84" s="72">
        <v>14</v>
      </c>
      <c r="E84" s="72">
        <v>8</v>
      </c>
      <c r="F84" s="72" t="s">
        <v>18</v>
      </c>
      <c r="G84" s="72">
        <v>549</v>
      </c>
      <c r="H84" s="81">
        <f t="shared" si="18"/>
        <v>603.90000000000009</v>
      </c>
      <c r="I84" s="72">
        <f t="shared" ref="I84:I90" si="28">I83</f>
        <v>22490</v>
      </c>
      <c r="J84" s="96">
        <f t="shared" si="19"/>
        <v>12347010</v>
      </c>
      <c r="K84" s="96">
        <f t="shared" si="20"/>
        <v>12964360.5</v>
      </c>
      <c r="L84" s="97">
        <f t="shared" si="21"/>
        <v>27000</v>
      </c>
      <c r="M84" s="96">
        <f t="shared" si="22"/>
        <v>1811700.0000000002</v>
      </c>
      <c r="N84" s="116"/>
      <c r="O84" s="116"/>
      <c r="P84" s="116"/>
      <c r="Q84" s="8"/>
      <c r="R84" s="79">
        <f>R83</f>
        <v>22850</v>
      </c>
      <c r="S84" s="75">
        <f t="shared" si="23"/>
        <v>12544650</v>
      </c>
      <c r="T84" s="75">
        <f t="shared" si="24"/>
        <v>13171882.5</v>
      </c>
    </row>
    <row r="85" spans="1:20" x14ac:dyDescent="0.3">
      <c r="A85" s="72">
        <v>83</v>
      </c>
      <c r="B85" s="106">
        <v>807</v>
      </c>
      <c r="C85" s="72">
        <v>1407</v>
      </c>
      <c r="D85" s="72">
        <v>14</v>
      </c>
      <c r="E85" s="72">
        <v>8</v>
      </c>
      <c r="F85" s="72" t="s">
        <v>18</v>
      </c>
      <c r="G85" s="72">
        <v>538</v>
      </c>
      <c r="H85" s="81">
        <f t="shared" si="18"/>
        <v>591.80000000000007</v>
      </c>
      <c r="I85" s="72">
        <f t="shared" si="28"/>
        <v>22490</v>
      </c>
      <c r="J85" s="96">
        <f t="shared" si="19"/>
        <v>12099620</v>
      </c>
      <c r="K85" s="96">
        <f t="shared" si="20"/>
        <v>12704601</v>
      </c>
      <c r="L85" s="97">
        <f t="shared" si="21"/>
        <v>26500</v>
      </c>
      <c r="M85" s="96">
        <f t="shared" si="22"/>
        <v>1775400.0000000002</v>
      </c>
      <c r="N85" s="116"/>
      <c r="O85" s="116"/>
      <c r="P85" s="116"/>
      <c r="Q85" s="8"/>
      <c r="R85" s="79">
        <f>R84</f>
        <v>22850</v>
      </c>
      <c r="S85" s="75">
        <f t="shared" si="23"/>
        <v>12293300</v>
      </c>
      <c r="T85" s="75">
        <f t="shared" si="24"/>
        <v>12907965</v>
      </c>
    </row>
    <row r="86" spans="1:20" x14ac:dyDescent="0.3">
      <c r="A86" s="72">
        <v>84</v>
      </c>
      <c r="B86" s="106">
        <v>808</v>
      </c>
      <c r="C86" s="72">
        <v>1408</v>
      </c>
      <c r="D86" s="72">
        <v>14</v>
      </c>
      <c r="E86" s="72">
        <v>8</v>
      </c>
      <c r="F86" s="72" t="s">
        <v>3</v>
      </c>
      <c r="G86" s="72">
        <v>386</v>
      </c>
      <c r="H86" s="81">
        <f t="shared" si="18"/>
        <v>424.6</v>
      </c>
      <c r="I86" s="72">
        <f t="shared" si="28"/>
        <v>22490</v>
      </c>
      <c r="J86" s="96">
        <f t="shared" si="19"/>
        <v>8681140</v>
      </c>
      <c r="K86" s="96">
        <f t="shared" si="20"/>
        <v>9115197</v>
      </c>
      <c r="L86" s="97">
        <f t="shared" si="21"/>
        <v>19000</v>
      </c>
      <c r="M86" s="96">
        <f t="shared" si="22"/>
        <v>1273800</v>
      </c>
      <c r="N86" s="116"/>
      <c r="O86" s="116"/>
      <c r="P86" s="116"/>
      <c r="Q86" s="8"/>
      <c r="R86" s="79">
        <f>R85</f>
        <v>22850</v>
      </c>
      <c r="S86" s="75">
        <f t="shared" si="23"/>
        <v>8820100</v>
      </c>
      <c r="T86" s="75">
        <f t="shared" si="24"/>
        <v>9261105</v>
      </c>
    </row>
    <row r="87" spans="1:20" x14ac:dyDescent="0.3">
      <c r="A87" s="72">
        <v>85</v>
      </c>
      <c r="B87" s="106">
        <v>809</v>
      </c>
      <c r="C87" s="72">
        <v>1409</v>
      </c>
      <c r="D87" s="72">
        <v>14</v>
      </c>
      <c r="E87" s="72">
        <v>8</v>
      </c>
      <c r="F87" s="72" t="s">
        <v>3</v>
      </c>
      <c r="G87" s="72">
        <v>383</v>
      </c>
      <c r="H87" s="81">
        <f t="shared" si="18"/>
        <v>421.3</v>
      </c>
      <c r="I87" s="72">
        <f t="shared" si="28"/>
        <v>22490</v>
      </c>
      <c r="J87" s="96">
        <f t="shared" si="19"/>
        <v>8613670</v>
      </c>
      <c r="K87" s="96">
        <f t="shared" si="20"/>
        <v>9044353.5</v>
      </c>
      <c r="L87" s="97">
        <f t="shared" si="21"/>
        <v>19000</v>
      </c>
      <c r="M87" s="96">
        <f t="shared" si="22"/>
        <v>1263900</v>
      </c>
      <c r="N87" s="116"/>
      <c r="O87" s="116"/>
      <c r="P87" s="116"/>
      <c r="Q87" s="8"/>
      <c r="R87" s="79">
        <f>R86</f>
        <v>22850</v>
      </c>
      <c r="S87" s="75">
        <f t="shared" si="23"/>
        <v>8751550</v>
      </c>
      <c r="T87" s="75">
        <f t="shared" si="24"/>
        <v>9189127.5</v>
      </c>
    </row>
    <row r="88" spans="1:20" x14ac:dyDescent="0.3">
      <c r="A88" s="72">
        <v>86</v>
      </c>
      <c r="B88" s="106">
        <v>810</v>
      </c>
      <c r="C88" s="72">
        <v>1410</v>
      </c>
      <c r="D88" s="72">
        <v>14</v>
      </c>
      <c r="E88" s="72">
        <v>8</v>
      </c>
      <c r="F88" s="72" t="s">
        <v>3</v>
      </c>
      <c r="G88" s="72">
        <v>383</v>
      </c>
      <c r="H88" s="81">
        <f t="shared" si="18"/>
        <v>421.3</v>
      </c>
      <c r="I88" s="72">
        <f>I87</f>
        <v>22490</v>
      </c>
      <c r="J88" s="96">
        <f t="shared" si="19"/>
        <v>8613670</v>
      </c>
      <c r="K88" s="96">
        <f t="shared" si="20"/>
        <v>9044353.5</v>
      </c>
      <c r="L88" s="97">
        <f t="shared" si="21"/>
        <v>19000</v>
      </c>
      <c r="M88" s="96">
        <f t="shared" si="22"/>
        <v>1263900</v>
      </c>
      <c r="N88" s="116"/>
      <c r="O88" s="116"/>
      <c r="P88" s="116"/>
      <c r="Q88" s="8"/>
      <c r="R88" s="79">
        <f>R87</f>
        <v>22850</v>
      </c>
      <c r="S88" s="75">
        <f t="shared" si="23"/>
        <v>8751550</v>
      </c>
      <c r="T88" s="75">
        <f t="shared" si="24"/>
        <v>9189127.5</v>
      </c>
    </row>
    <row r="89" spans="1:20" x14ac:dyDescent="0.3">
      <c r="A89" s="72">
        <v>87</v>
      </c>
      <c r="B89" s="106">
        <v>811</v>
      </c>
      <c r="C89" s="72">
        <v>1411</v>
      </c>
      <c r="D89" s="72">
        <v>14</v>
      </c>
      <c r="E89" s="72">
        <v>8</v>
      </c>
      <c r="F89" s="72" t="s">
        <v>3</v>
      </c>
      <c r="G89" s="72">
        <v>384</v>
      </c>
      <c r="H89" s="81">
        <f t="shared" si="18"/>
        <v>422.40000000000003</v>
      </c>
      <c r="I89" s="72">
        <f t="shared" si="28"/>
        <v>22490</v>
      </c>
      <c r="J89" s="96">
        <f t="shared" si="19"/>
        <v>8636160</v>
      </c>
      <c r="K89" s="96">
        <f t="shared" si="20"/>
        <v>9067968</v>
      </c>
      <c r="L89" s="97">
        <f t="shared" si="21"/>
        <v>19000</v>
      </c>
      <c r="M89" s="96">
        <f t="shared" si="22"/>
        <v>1267200</v>
      </c>
      <c r="N89" s="116"/>
      <c r="O89" s="116"/>
      <c r="P89" s="116"/>
      <c r="Q89" s="8"/>
      <c r="R89" s="79">
        <f>R88</f>
        <v>22850</v>
      </c>
      <c r="S89" s="75">
        <f t="shared" si="23"/>
        <v>8774400</v>
      </c>
      <c r="T89" s="75">
        <f t="shared" si="24"/>
        <v>9213120</v>
      </c>
    </row>
    <row r="90" spans="1:20" x14ac:dyDescent="0.3">
      <c r="A90" s="72">
        <v>88</v>
      </c>
      <c r="B90" s="106">
        <v>812</v>
      </c>
      <c r="C90" s="72">
        <v>1412</v>
      </c>
      <c r="D90" s="72">
        <v>14</v>
      </c>
      <c r="E90" s="72">
        <v>8</v>
      </c>
      <c r="F90" s="72" t="s">
        <v>18</v>
      </c>
      <c r="G90" s="72">
        <v>557</v>
      </c>
      <c r="H90" s="81">
        <f t="shared" si="18"/>
        <v>612.70000000000005</v>
      </c>
      <c r="I90" s="72">
        <f t="shared" si="28"/>
        <v>22490</v>
      </c>
      <c r="J90" s="96">
        <f t="shared" si="19"/>
        <v>12526930</v>
      </c>
      <c r="K90" s="96">
        <f t="shared" si="20"/>
        <v>13153276.5</v>
      </c>
      <c r="L90" s="97">
        <f t="shared" si="21"/>
        <v>27500</v>
      </c>
      <c r="M90" s="96">
        <f t="shared" si="22"/>
        <v>1838100.0000000002</v>
      </c>
      <c r="N90" s="116"/>
      <c r="O90" s="116"/>
      <c r="P90" s="116"/>
      <c r="Q90" s="8"/>
      <c r="R90" s="79">
        <f>R89</f>
        <v>22850</v>
      </c>
      <c r="S90" s="75">
        <f t="shared" si="23"/>
        <v>12727450</v>
      </c>
      <c r="T90" s="75">
        <f t="shared" si="24"/>
        <v>13363822.5</v>
      </c>
    </row>
    <row r="91" spans="1:20" x14ac:dyDescent="0.3">
      <c r="A91" s="72">
        <v>89</v>
      </c>
      <c r="B91" s="106">
        <v>901</v>
      </c>
      <c r="C91" s="72">
        <v>1501</v>
      </c>
      <c r="D91" s="72">
        <v>15</v>
      </c>
      <c r="E91" s="72">
        <v>9</v>
      </c>
      <c r="F91" s="72" t="s">
        <v>18</v>
      </c>
      <c r="G91" s="72">
        <v>556</v>
      </c>
      <c r="H91" s="81">
        <f t="shared" si="18"/>
        <v>611.6</v>
      </c>
      <c r="I91" s="72">
        <f>I90+70</f>
        <v>22560</v>
      </c>
      <c r="J91" s="96">
        <f t="shared" si="19"/>
        <v>12543360</v>
      </c>
      <c r="K91" s="96">
        <f t="shared" si="20"/>
        <v>13170528</v>
      </c>
      <c r="L91" s="97">
        <f t="shared" si="21"/>
        <v>27500</v>
      </c>
      <c r="M91" s="96">
        <f t="shared" si="22"/>
        <v>1834800</v>
      </c>
      <c r="N91" s="116"/>
      <c r="O91" s="116"/>
      <c r="P91" s="116"/>
      <c r="Q91" s="8"/>
      <c r="R91" s="79">
        <f>R90+50</f>
        <v>22900</v>
      </c>
      <c r="S91" s="75">
        <f t="shared" si="23"/>
        <v>12732400</v>
      </c>
      <c r="T91" s="75">
        <f t="shared" si="24"/>
        <v>13369020</v>
      </c>
    </row>
    <row r="92" spans="1:20" x14ac:dyDescent="0.3">
      <c r="A92" s="72">
        <v>90</v>
      </c>
      <c r="B92" s="106">
        <v>902</v>
      </c>
      <c r="C92" s="72">
        <v>1502</v>
      </c>
      <c r="D92" s="72">
        <v>15</v>
      </c>
      <c r="E92" s="72">
        <v>9</v>
      </c>
      <c r="F92" s="72" t="s">
        <v>3</v>
      </c>
      <c r="G92" s="72">
        <v>388</v>
      </c>
      <c r="H92" s="81">
        <f t="shared" si="18"/>
        <v>426.8</v>
      </c>
      <c r="I92" s="72">
        <f t="shared" ref="I92:I100" si="29">I91</f>
        <v>22560</v>
      </c>
      <c r="J92" s="96">
        <f t="shared" si="19"/>
        <v>8753280</v>
      </c>
      <c r="K92" s="96">
        <f t="shared" si="20"/>
        <v>9190944</v>
      </c>
      <c r="L92" s="97">
        <f t="shared" si="21"/>
        <v>19000</v>
      </c>
      <c r="M92" s="96">
        <f t="shared" si="22"/>
        <v>1280400</v>
      </c>
      <c r="N92" s="116"/>
      <c r="O92" s="116"/>
      <c r="P92" s="116"/>
      <c r="Q92" s="8"/>
      <c r="R92" s="79">
        <f>R91</f>
        <v>22900</v>
      </c>
      <c r="S92" s="75">
        <f t="shared" si="23"/>
        <v>8885200</v>
      </c>
      <c r="T92" s="75">
        <f t="shared" si="24"/>
        <v>9329460</v>
      </c>
    </row>
    <row r="93" spans="1:20" x14ac:dyDescent="0.3">
      <c r="A93" s="72">
        <v>91</v>
      </c>
      <c r="B93" s="106">
        <v>903</v>
      </c>
      <c r="C93" s="72">
        <v>1503</v>
      </c>
      <c r="D93" s="72">
        <v>15</v>
      </c>
      <c r="E93" s="72">
        <v>9</v>
      </c>
      <c r="F93" s="72" t="s">
        <v>3</v>
      </c>
      <c r="G93" s="72">
        <v>383</v>
      </c>
      <c r="H93" s="81">
        <f t="shared" si="18"/>
        <v>421.3</v>
      </c>
      <c r="I93" s="72">
        <f t="shared" si="29"/>
        <v>22560</v>
      </c>
      <c r="J93" s="96">
        <f t="shared" si="19"/>
        <v>8640480</v>
      </c>
      <c r="K93" s="96">
        <f t="shared" si="20"/>
        <v>9072504</v>
      </c>
      <c r="L93" s="97">
        <f t="shared" si="21"/>
        <v>19000</v>
      </c>
      <c r="M93" s="96">
        <f t="shared" si="22"/>
        <v>1263900</v>
      </c>
      <c r="N93" s="116"/>
      <c r="O93" s="116"/>
      <c r="P93" s="116"/>
      <c r="Q93" s="8"/>
      <c r="R93" s="79">
        <f>R92</f>
        <v>22900</v>
      </c>
      <c r="S93" s="75">
        <f t="shared" si="23"/>
        <v>8770700</v>
      </c>
      <c r="T93" s="75">
        <f t="shared" si="24"/>
        <v>9209235</v>
      </c>
    </row>
    <row r="94" spans="1:20" x14ac:dyDescent="0.3">
      <c r="A94" s="72">
        <v>92</v>
      </c>
      <c r="B94" s="106">
        <v>904</v>
      </c>
      <c r="C94" s="72">
        <v>1504</v>
      </c>
      <c r="D94" s="72">
        <v>15</v>
      </c>
      <c r="E94" s="72">
        <v>9</v>
      </c>
      <c r="F94" s="72" t="s">
        <v>3</v>
      </c>
      <c r="G94" s="72">
        <v>383</v>
      </c>
      <c r="H94" s="81">
        <f t="shared" si="18"/>
        <v>421.3</v>
      </c>
      <c r="I94" s="72">
        <f t="shared" si="29"/>
        <v>22560</v>
      </c>
      <c r="J94" s="96">
        <f t="shared" si="19"/>
        <v>8640480</v>
      </c>
      <c r="K94" s="96">
        <f t="shared" si="20"/>
        <v>9072504</v>
      </c>
      <c r="L94" s="97">
        <f t="shared" si="21"/>
        <v>19000</v>
      </c>
      <c r="M94" s="96">
        <f t="shared" si="22"/>
        <v>1263900</v>
      </c>
      <c r="N94" s="116"/>
      <c r="O94" s="116"/>
      <c r="P94" s="116"/>
      <c r="Q94" s="8"/>
      <c r="R94" s="79">
        <f>R93</f>
        <v>22900</v>
      </c>
      <c r="S94" s="75">
        <f t="shared" si="23"/>
        <v>8770700</v>
      </c>
      <c r="T94" s="75">
        <f t="shared" si="24"/>
        <v>9209235</v>
      </c>
    </row>
    <row r="95" spans="1:20" x14ac:dyDescent="0.3">
      <c r="A95" s="72">
        <v>93</v>
      </c>
      <c r="B95" s="106">
        <v>905</v>
      </c>
      <c r="C95" s="72">
        <v>1505</v>
      </c>
      <c r="D95" s="72">
        <v>15</v>
      </c>
      <c r="E95" s="72">
        <v>9</v>
      </c>
      <c r="F95" s="72" t="s">
        <v>3</v>
      </c>
      <c r="G95" s="72">
        <v>385</v>
      </c>
      <c r="H95" s="81">
        <f t="shared" si="18"/>
        <v>423.50000000000006</v>
      </c>
      <c r="I95" s="72">
        <f t="shared" si="29"/>
        <v>22560</v>
      </c>
      <c r="J95" s="96">
        <f t="shared" si="19"/>
        <v>8685600</v>
      </c>
      <c r="K95" s="96">
        <f t="shared" si="20"/>
        <v>9119880</v>
      </c>
      <c r="L95" s="97">
        <f t="shared" si="21"/>
        <v>19000</v>
      </c>
      <c r="M95" s="96">
        <f t="shared" si="22"/>
        <v>1270500.0000000002</v>
      </c>
      <c r="N95" s="116"/>
      <c r="O95" s="116"/>
      <c r="P95" s="116"/>
      <c r="Q95" s="8"/>
      <c r="R95" s="79">
        <f>R94</f>
        <v>22900</v>
      </c>
      <c r="S95" s="75">
        <f t="shared" si="23"/>
        <v>8816500</v>
      </c>
      <c r="T95" s="75">
        <f t="shared" si="24"/>
        <v>9257325</v>
      </c>
    </row>
    <row r="96" spans="1:20" x14ac:dyDescent="0.3">
      <c r="A96" s="72">
        <v>94</v>
      </c>
      <c r="B96" s="106">
        <v>906</v>
      </c>
      <c r="C96" s="72">
        <v>1506</v>
      </c>
      <c r="D96" s="72">
        <v>15</v>
      </c>
      <c r="E96" s="72">
        <v>9</v>
      </c>
      <c r="F96" s="72" t="s">
        <v>18</v>
      </c>
      <c r="G96" s="72">
        <v>549</v>
      </c>
      <c r="H96" s="81">
        <f t="shared" si="18"/>
        <v>603.90000000000009</v>
      </c>
      <c r="I96" s="72">
        <f>I95</f>
        <v>22560</v>
      </c>
      <c r="J96" s="96">
        <f t="shared" si="19"/>
        <v>12385440</v>
      </c>
      <c r="K96" s="96">
        <f t="shared" si="20"/>
        <v>13004712</v>
      </c>
      <c r="L96" s="97">
        <f t="shared" si="21"/>
        <v>27000</v>
      </c>
      <c r="M96" s="96">
        <f t="shared" si="22"/>
        <v>1811700.0000000002</v>
      </c>
      <c r="N96" s="116"/>
      <c r="O96" s="116"/>
      <c r="P96" s="116"/>
      <c r="Q96" s="8"/>
      <c r="R96" s="79">
        <f>R95</f>
        <v>22900</v>
      </c>
      <c r="S96" s="75">
        <f t="shared" si="23"/>
        <v>12572100</v>
      </c>
      <c r="T96" s="75">
        <f t="shared" si="24"/>
        <v>13200705</v>
      </c>
    </row>
    <row r="97" spans="1:20" x14ac:dyDescent="0.3">
      <c r="A97" s="72">
        <v>95</v>
      </c>
      <c r="B97" s="106">
        <v>907</v>
      </c>
      <c r="C97" s="72">
        <v>1507</v>
      </c>
      <c r="D97" s="72">
        <v>15</v>
      </c>
      <c r="E97" s="72">
        <v>9</v>
      </c>
      <c r="F97" s="72" t="s">
        <v>18</v>
      </c>
      <c r="G97" s="72">
        <v>538</v>
      </c>
      <c r="H97" s="81">
        <f t="shared" si="18"/>
        <v>591.80000000000007</v>
      </c>
      <c r="I97" s="72">
        <f t="shared" si="29"/>
        <v>22560</v>
      </c>
      <c r="J97" s="96">
        <f t="shared" si="19"/>
        <v>12137280</v>
      </c>
      <c r="K97" s="96">
        <f t="shared" si="20"/>
        <v>12744144</v>
      </c>
      <c r="L97" s="97">
        <f t="shared" si="21"/>
        <v>26500</v>
      </c>
      <c r="M97" s="96">
        <f t="shared" si="22"/>
        <v>1775400.0000000002</v>
      </c>
      <c r="N97" s="116"/>
      <c r="O97" s="116"/>
      <c r="P97" s="116"/>
      <c r="Q97" s="8"/>
      <c r="R97" s="79">
        <f>R96</f>
        <v>22900</v>
      </c>
      <c r="S97" s="75">
        <f t="shared" si="23"/>
        <v>12320200</v>
      </c>
      <c r="T97" s="75">
        <f t="shared" si="24"/>
        <v>12936210</v>
      </c>
    </row>
    <row r="98" spans="1:20" x14ac:dyDescent="0.3">
      <c r="A98" s="72">
        <v>96</v>
      </c>
      <c r="B98" s="106">
        <v>908</v>
      </c>
      <c r="C98" s="72">
        <v>1508</v>
      </c>
      <c r="D98" s="72">
        <v>15</v>
      </c>
      <c r="E98" s="72">
        <v>9</v>
      </c>
      <c r="F98" s="72" t="s">
        <v>3</v>
      </c>
      <c r="G98" s="72">
        <v>386</v>
      </c>
      <c r="H98" s="81">
        <f t="shared" si="18"/>
        <v>424.6</v>
      </c>
      <c r="I98" s="72">
        <f t="shared" si="29"/>
        <v>22560</v>
      </c>
      <c r="J98" s="96">
        <f t="shared" si="19"/>
        <v>8708160</v>
      </c>
      <c r="K98" s="96">
        <f t="shared" si="20"/>
        <v>9143568</v>
      </c>
      <c r="L98" s="97">
        <f t="shared" si="21"/>
        <v>19000</v>
      </c>
      <c r="M98" s="96">
        <f t="shared" si="22"/>
        <v>1273800</v>
      </c>
      <c r="N98" s="116"/>
      <c r="O98" s="116"/>
      <c r="P98" s="116"/>
      <c r="Q98" s="8"/>
      <c r="R98" s="79">
        <f>R97</f>
        <v>22900</v>
      </c>
      <c r="S98" s="75">
        <f t="shared" si="23"/>
        <v>8839400</v>
      </c>
      <c r="T98" s="75">
        <f t="shared" si="24"/>
        <v>9281370</v>
      </c>
    </row>
    <row r="99" spans="1:20" x14ac:dyDescent="0.3">
      <c r="A99" s="72">
        <v>97</v>
      </c>
      <c r="B99" s="106">
        <v>909</v>
      </c>
      <c r="C99" s="72">
        <v>1509</v>
      </c>
      <c r="D99" s="72">
        <v>15</v>
      </c>
      <c r="E99" s="72">
        <v>9</v>
      </c>
      <c r="F99" s="72" t="s">
        <v>3</v>
      </c>
      <c r="G99" s="72">
        <v>383</v>
      </c>
      <c r="H99" s="81">
        <f t="shared" si="18"/>
        <v>421.3</v>
      </c>
      <c r="I99" s="72">
        <f t="shared" si="29"/>
        <v>22560</v>
      </c>
      <c r="J99" s="96">
        <f t="shared" si="19"/>
        <v>8640480</v>
      </c>
      <c r="K99" s="96">
        <f t="shared" si="20"/>
        <v>9072504</v>
      </c>
      <c r="L99" s="97">
        <f t="shared" si="21"/>
        <v>19000</v>
      </c>
      <c r="M99" s="96">
        <f t="shared" si="22"/>
        <v>1263900</v>
      </c>
      <c r="N99" s="116"/>
      <c r="O99" s="116"/>
      <c r="P99" s="116"/>
      <c r="Q99" s="8"/>
      <c r="R99" s="79">
        <f>R98</f>
        <v>22900</v>
      </c>
      <c r="S99" s="75">
        <f t="shared" si="23"/>
        <v>8770700</v>
      </c>
      <c r="T99" s="75">
        <f t="shared" si="24"/>
        <v>9209235</v>
      </c>
    </row>
    <row r="100" spans="1:20" x14ac:dyDescent="0.3">
      <c r="A100" s="72">
        <v>98</v>
      </c>
      <c r="B100" s="106">
        <v>910</v>
      </c>
      <c r="C100" s="72">
        <v>1510</v>
      </c>
      <c r="D100" s="72">
        <v>15</v>
      </c>
      <c r="E100" s="72">
        <v>9</v>
      </c>
      <c r="F100" s="72" t="s">
        <v>3</v>
      </c>
      <c r="G100" s="72">
        <v>383</v>
      </c>
      <c r="H100" s="81">
        <f t="shared" si="18"/>
        <v>421.3</v>
      </c>
      <c r="I100" s="72">
        <f t="shared" si="29"/>
        <v>22560</v>
      </c>
      <c r="J100" s="96">
        <f t="shared" si="19"/>
        <v>8640480</v>
      </c>
      <c r="K100" s="96">
        <f t="shared" si="20"/>
        <v>9072504</v>
      </c>
      <c r="L100" s="97">
        <f t="shared" si="21"/>
        <v>19000</v>
      </c>
      <c r="M100" s="96">
        <f t="shared" si="22"/>
        <v>1263900</v>
      </c>
      <c r="N100" s="116"/>
      <c r="O100" s="116"/>
      <c r="P100" s="116"/>
      <c r="Q100" s="8"/>
      <c r="R100" s="79">
        <f>R99</f>
        <v>22900</v>
      </c>
      <c r="S100" s="75">
        <f t="shared" si="23"/>
        <v>8770700</v>
      </c>
      <c r="T100" s="75">
        <f t="shared" si="24"/>
        <v>9209235</v>
      </c>
    </row>
    <row r="101" spans="1:20" x14ac:dyDescent="0.3">
      <c r="A101" s="72">
        <v>99</v>
      </c>
      <c r="B101" s="106">
        <v>911</v>
      </c>
      <c r="C101" s="72">
        <v>1511</v>
      </c>
      <c r="D101" s="72">
        <v>15</v>
      </c>
      <c r="E101" s="72">
        <v>9</v>
      </c>
      <c r="F101" s="72" t="s">
        <v>3</v>
      </c>
      <c r="G101" s="72">
        <v>384</v>
      </c>
      <c r="H101" s="81">
        <f t="shared" si="18"/>
        <v>422.40000000000003</v>
      </c>
      <c r="I101" s="72">
        <f>I100</f>
        <v>22560</v>
      </c>
      <c r="J101" s="96">
        <f t="shared" si="19"/>
        <v>8663040</v>
      </c>
      <c r="K101" s="96">
        <f t="shared" si="20"/>
        <v>9096192</v>
      </c>
      <c r="L101" s="97">
        <f t="shared" si="21"/>
        <v>19000</v>
      </c>
      <c r="M101" s="96">
        <f t="shared" si="22"/>
        <v>1267200</v>
      </c>
      <c r="N101" s="116"/>
      <c r="O101" s="116"/>
      <c r="P101" s="116"/>
      <c r="Q101" s="8"/>
      <c r="R101" s="79">
        <f>R100</f>
        <v>22900</v>
      </c>
      <c r="S101" s="75">
        <f t="shared" si="23"/>
        <v>8793600</v>
      </c>
      <c r="T101" s="75">
        <f t="shared" si="24"/>
        <v>9233280</v>
      </c>
    </row>
    <row r="102" spans="1:20" x14ac:dyDescent="0.3">
      <c r="A102" s="72">
        <v>100</v>
      </c>
      <c r="B102" s="106">
        <v>912</v>
      </c>
      <c r="C102" s="72">
        <v>1512</v>
      </c>
      <c r="D102" s="72">
        <v>15</v>
      </c>
      <c r="E102" s="72">
        <v>9</v>
      </c>
      <c r="F102" s="72" t="s">
        <v>18</v>
      </c>
      <c r="G102" s="72">
        <v>557</v>
      </c>
      <c r="H102" s="81">
        <f t="shared" si="18"/>
        <v>612.70000000000005</v>
      </c>
      <c r="I102" s="72">
        <f t="shared" ref="I102" si="30">I101</f>
        <v>22560</v>
      </c>
      <c r="J102" s="96">
        <f t="shared" si="19"/>
        <v>12565920</v>
      </c>
      <c r="K102" s="96">
        <f t="shared" si="20"/>
        <v>13194216</v>
      </c>
      <c r="L102" s="97">
        <f t="shared" si="21"/>
        <v>27500</v>
      </c>
      <c r="M102" s="96">
        <f t="shared" si="22"/>
        <v>1838100.0000000002</v>
      </c>
      <c r="N102" s="116"/>
      <c r="O102" s="116"/>
      <c r="P102" s="116"/>
      <c r="Q102" s="8"/>
      <c r="R102" s="79">
        <f>R101</f>
        <v>22900</v>
      </c>
      <c r="S102" s="75">
        <f t="shared" si="23"/>
        <v>12755300</v>
      </c>
      <c r="T102" s="75">
        <f t="shared" si="24"/>
        <v>13393065</v>
      </c>
    </row>
    <row r="103" spans="1:20" x14ac:dyDescent="0.3">
      <c r="A103" s="72">
        <v>101</v>
      </c>
      <c r="B103" s="106">
        <v>1001</v>
      </c>
      <c r="C103" s="72">
        <v>1601</v>
      </c>
      <c r="D103" s="72">
        <v>16</v>
      </c>
      <c r="E103" s="72">
        <v>10</v>
      </c>
      <c r="F103" s="72" t="s">
        <v>18</v>
      </c>
      <c r="G103" s="72">
        <v>556</v>
      </c>
      <c r="H103" s="81">
        <f t="shared" si="18"/>
        <v>611.6</v>
      </c>
      <c r="I103" s="72">
        <f>I102+70</f>
        <v>22630</v>
      </c>
      <c r="J103" s="96">
        <f t="shared" si="19"/>
        <v>12582280</v>
      </c>
      <c r="K103" s="96">
        <f t="shared" si="20"/>
        <v>13211394</v>
      </c>
      <c r="L103" s="97">
        <f t="shared" si="21"/>
        <v>27500</v>
      </c>
      <c r="M103" s="96">
        <f t="shared" si="22"/>
        <v>1834800</v>
      </c>
      <c r="N103" s="116"/>
      <c r="O103" s="116"/>
      <c r="P103" s="116"/>
      <c r="Q103" s="8"/>
      <c r="R103" s="79">
        <f>R102+50</f>
        <v>22950</v>
      </c>
      <c r="S103" s="75">
        <f t="shared" si="23"/>
        <v>12760200</v>
      </c>
      <c r="T103" s="75">
        <f t="shared" si="24"/>
        <v>13398210</v>
      </c>
    </row>
    <row r="104" spans="1:20" x14ac:dyDescent="0.3">
      <c r="A104" s="72">
        <v>102</v>
      </c>
      <c r="B104" s="106">
        <v>1002</v>
      </c>
      <c r="C104" s="72">
        <v>1602</v>
      </c>
      <c r="D104" s="72">
        <v>16</v>
      </c>
      <c r="E104" s="72">
        <v>10</v>
      </c>
      <c r="F104" s="72" t="s">
        <v>3</v>
      </c>
      <c r="G104" s="72">
        <v>388</v>
      </c>
      <c r="H104" s="81">
        <f t="shared" si="18"/>
        <v>426.8</v>
      </c>
      <c r="I104" s="72">
        <f t="shared" ref="I104:I112" si="31">I103</f>
        <v>22630</v>
      </c>
      <c r="J104" s="96">
        <f t="shared" si="19"/>
        <v>8780440</v>
      </c>
      <c r="K104" s="96">
        <f t="shared" si="20"/>
        <v>9219462</v>
      </c>
      <c r="L104" s="97">
        <f t="shared" si="21"/>
        <v>19000</v>
      </c>
      <c r="M104" s="96">
        <f t="shared" si="22"/>
        <v>1280400</v>
      </c>
      <c r="N104" s="116"/>
      <c r="O104" s="116"/>
      <c r="P104" s="116"/>
      <c r="Q104" s="8"/>
      <c r="R104" s="79">
        <f>R103</f>
        <v>22950</v>
      </c>
      <c r="S104" s="75">
        <f t="shared" si="23"/>
        <v>8904600</v>
      </c>
      <c r="T104" s="75">
        <f t="shared" si="24"/>
        <v>9349830</v>
      </c>
    </row>
    <row r="105" spans="1:20" x14ac:dyDescent="0.3">
      <c r="A105" s="72">
        <v>103</v>
      </c>
      <c r="B105" s="106">
        <v>1003</v>
      </c>
      <c r="C105" s="72">
        <v>1603</v>
      </c>
      <c r="D105" s="72">
        <v>16</v>
      </c>
      <c r="E105" s="72">
        <v>10</v>
      </c>
      <c r="F105" s="72" t="s">
        <v>3</v>
      </c>
      <c r="G105" s="72">
        <v>383</v>
      </c>
      <c r="H105" s="81">
        <f t="shared" si="18"/>
        <v>421.3</v>
      </c>
      <c r="I105" s="72">
        <f t="shared" si="31"/>
        <v>22630</v>
      </c>
      <c r="J105" s="96">
        <f t="shared" si="19"/>
        <v>8667290</v>
      </c>
      <c r="K105" s="96">
        <f t="shared" si="20"/>
        <v>9100654.5</v>
      </c>
      <c r="L105" s="97">
        <f t="shared" si="21"/>
        <v>19000</v>
      </c>
      <c r="M105" s="96">
        <f t="shared" si="22"/>
        <v>1263900</v>
      </c>
      <c r="N105" s="116"/>
      <c r="O105" s="116"/>
      <c r="P105" s="116"/>
      <c r="Q105" s="8"/>
      <c r="R105" s="79">
        <f>R104</f>
        <v>22950</v>
      </c>
      <c r="S105" s="75">
        <f t="shared" si="23"/>
        <v>8789850</v>
      </c>
      <c r="T105" s="75">
        <f t="shared" si="24"/>
        <v>9229342.5</v>
      </c>
    </row>
    <row r="106" spans="1:20" x14ac:dyDescent="0.3">
      <c r="A106" s="72">
        <v>104</v>
      </c>
      <c r="B106" s="106">
        <v>1004</v>
      </c>
      <c r="C106" s="72">
        <v>1604</v>
      </c>
      <c r="D106" s="72">
        <v>16</v>
      </c>
      <c r="E106" s="72">
        <v>10</v>
      </c>
      <c r="F106" s="72" t="s">
        <v>3</v>
      </c>
      <c r="G106" s="72">
        <v>383</v>
      </c>
      <c r="H106" s="81">
        <f t="shared" si="18"/>
        <v>421.3</v>
      </c>
      <c r="I106" s="72">
        <f t="shared" si="31"/>
        <v>22630</v>
      </c>
      <c r="J106" s="96">
        <f t="shared" si="19"/>
        <v>8667290</v>
      </c>
      <c r="K106" s="96">
        <f t="shared" si="20"/>
        <v>9100654.5</v>
      </c>
      <c r="L106" s="97">
        <f t="shared" si="21"/>
        <v>19000</v>
      </c>
      <c r="M106" s="96">
        <f t="shared" si="22"/>
        <v>1263900</v>
      </c>
      <c r="N106" s="116"/>
      <c r="O106" s="116"/>
      <c r="P106" s="116"/>
      <c r="Q106" s="8"/>
      <c r="R106" s="79">
        <f>R105</f>
        <v>22950</v>
      </c>
      <c r="S106" s="75">
        <f t="shared" si="23"/>
        <v>8789850</v>
      </c>
      <c r="T106" s="75">
        <f t="shared" si="24"/>
        <v>9229342.5</v>
      </c>
    </row>
    <row r="107" spans="1:20" s="10" customFormat="1" ht="12.75" x14ac:dyDescent="0.2">
      <c r="A107" s="72">
        <v>105</v>
      </c>
      <c r="B107" s="106">
        <v>1005</v>
      </c>
      <c r="C107" s="72">
        <v>1605</v>
      </c>
      <c r="D107" s="72">
        <v>16</v>
      </c>
      <c r="E107" s="72">
        <v>10</v>
      </c>
      <c r="F107" s="72" t="s">
        <v>3</v>
      </c>
      <c r="G107" s="72">
        <v>385</v>
      </c>
      <c r="H107" s="81">
        <f t="shared" si="18"/>
        <v>423.50000000000006</v>
      </c>
      <c r="I107" s="72">
        <f t="shared" si="31"/>
        <v>22630</v>
      </c>
      <c r="J107" s="96">
        <f t="shared" si="19"/>
        <v>8712550</v>
      </c>
      <c r="K107" s="96">
        <f t="shared" si="20"/>
        <v>9148177.5</v>
      </c>
      <c r="L107" s="97">
        <f t="shared" si="21"/>
        <v>19000</v>
      </c>
      <c r="M107" s="96">
        <f t="shared" si="22"/>
        <v>1270500.0000000002</v>
      </c>
      <c r="N107" s="116"/>
      <c r="O107" s="116"/>
      <c r="P107" s="116"/>
      <c r="R107" s="79">
        <f>R106</f>
        <v>22950</v>
      </c>
      <c r="S107" s="75">
        <f t="shared" si="23"/>
        <v>8835750</v>
      </c>
      <c r="T107" s="75">
        <f t="shared" si="24"/>
        <v>9277537.5</v>
      </c>
    </row>
    <row r="108" spans="1:20" ht="15" x14ac:dyDescent="0.25">
      <c r="A108" s="72">
        <v>106</v>
      </c>
      <c r="B108" s="106">
        <v>1006</v>
      </c>
      <c r="C108" s="72">
        <v>1606</v>
      </c>
      <c r="D108" s="72">
        <v>16</v>
      </c>
      <c r="E108" s="72">
        <v>10</v>
      </c>
      <c r="F108" s="72" t="s">
        <v>18</v>
      </c>
      <c r="G108" s="72">
        <v>549</v>
      </c>
      <c r="H108" s="81">
        <f t="shared" si="18"/>
        <v>603.90000000000009</v>
      </c>
      <c r="I108" s="72">
        <f>I107</f>
        <v>22630</v>
      </c>
      <c r="J108" s="96">
        <f t="shared" si="19"/>
        <v>12423870</v>
      </c>
      <c r="K108" s="96">
        <f t="shared" si="20"/>
        <v>13045063.5</v>
      </c>
      <c r="L108" s="97">
        <f t="shared" si="21"/>
        <v>27000</v>
      </c>
      <c r="M108" s="96">
        <f t="shared" si="22"/>
        <v>1811700.0000000002</v>
      </c>
      <c r="N108" s="116"/>
      <c r="O108" s="116"/>
      <c r="P108" s="116"/>
      <c r="R108" s="79">
        <f>R107</f>
        <v>22950</v>
      </c>
      <c r="S108" s="75">
        <f t="shared" si="23"/>
        <v>12599550</v>
      </c>
      <c r="T108" s="75">
        <f t="shared" si="24"/>
        <v>13229527.5</v>
      </c>
    </row>
    <row r="109" spans="1:20" ht="15" x14ac:dyDescent="0.25">
      <c r="A109" s="72">
        <v>107</v>
      </c>
      <c r="B109" s="106">
        <v>1007</v>
      </c>
      <c r="C109" s="72">
        <v>1607</v>
      </c>
      <c r="D109" s="72">
        <v>16</v>
      </c>
      <c r="E109" s="72">
        <v>10</v>
      </c>
      <c r="F109" s="72" t="s">
        <v>18</v>
      </c>
      <c r="G109" s="72">
        <v>538</v>
      </c>
      <c r="H109" s="81">
        <f t="shared" si="18"/>
        <v>591.80000000000007</v>
      </c>
      <c r="I109" s="72">
        <f t="shared" si="31"/>
        <v>22630</v>
      </c>
      <c r="J109" s="96">
        <f t="shared" si="19"/>
        <v>12174940</v>
      </c>
      <c r="K109" s="96">
        <f t="shared" si="20"/>
        <v>12783687</v>
      </c>
      <c r="L109" s="97">
        <f t="shared" si="21"/>
        <v>26500</v>
      </c>
      <c r="M109" s="96">
        <f t="shared" si="22"/>
        <v>1775400.0000000002</v>
      </c>
      <c r="N109" s="116"/>
      <c r="O109" s="116"/>
      <c r="P109" s="116"/>
      <c r="R109" s="79">
        <f>R108</f>
        <v>22950</v>
      </c>
      <c r="S109" s="75">
        <f t="shared" si="23"/>
        <v>12347100</v>
      </c>
      <c r="T109" s="75">
        <f t="shared" si="24"/>
        <v>12964455</v>
      </c>
    </row>
    <row r="110" spans="1:20" ht="15" x14ac:dyDescent="0.25">
      <c r="A110" s="72">
        <v>108</v>
      </c>
      <c r="B110" s="106">
        <v>1008</v>
      </c>
      <c r="C110" s="72">
        <v>1608</v>
      </c>
      <c r="D110" s="72">
        <v>16</v>
      </c>
      <c r="E110" s="72">
        <v>10</v>
      </c>
      <c r="F110" s="72" t="s">
        <v>3</v>
      </c>
      <c r="G110" s="72">
        <v>386</v>
      </c>
      <c r="H110" s="81">
        <f t="shared" si="18"/>
        <v>424.6</v>
      </c>
      <c r="I110" s="72">
        <f t="shared" si="31"/>
        <v>22630</v>
      </c>
      <c r="J110" s="96">
        <f t="shared" si="19"/>
        <v>8735180</v>
      </c>
      <c r="K110" s="96">
        <f t="shared" si="20"/>
        <v>9171939</v>
      </c>
      <c r="L110" s="97">
        <f t="shared" si="21"/>
        <v>19000</v>
      </c>
      <c r="M110" s="96">
        <f t="shared" si="22"/>
        <v>1273800</v>
      </c>
      <c r="N110" s="116"/>
      <c r="O110" s="116"/>
      <c r="P110" s="116"/>
      <c r="R110" s="79">
        <f>R109</f>
        <v>22950</v>
      </c>
      <c r="S110" s="75">
        <f t="shared" si="23"/>
        <v>8858700</v>
      </c>
      <c r="T110" s="75">
        <f t="shared" si="24"/>
        <v>9301635</v>
      </c>
    </row>
    <row r="111" spans="1:20" ht="15" x14ac:dyDescent="0.25">
      <c r="A111" s="72">
        <v>109</v>
      </c>
      <c r="B111" s="106">
        <v>1009</v>
      </c>
      <c r="C111" s="72">
        <v>1609</v>
      </c>
      <c r="D111" s="72">
        <v>16</v>
      </c>
      <c r="E111" s="72">
        <v>10</v>
      </c>
      <c r="F111" s="72" t="s">
        <v>3</v>
      </c>
      <c r="G111" s="72">
        <v>383</v>
      </c>
      <c r="H111" s="81">
        <f t="shared" si="18"/>
        <v>421.3</v>
      </c>
      <c r="I111" s="72">
        <f t="shared" si="31"/>
        <v>22630</v>
      </c>
      <c r="J111" s="96">
        <f t="shared" si="19"/>
        <v>8667290</v>
      </c>
      <c r="K111" s="96">
        <f t="shared" si="20"/>
        <v>9100654.5</v>
      </c>
      <c r="L111" s="97">
        <f t="shared" si="21"/>
        <v>19000</v>
      </c>
      <c r="M111" s="96">
        <f t="shared" si="22"/>
        <v>1263900</v>
      </c>
      <c r="N111" s="116"/>
      <c r="O111" s="116"/>
      <c r="P111" s="116"/>
      <c r="R111" s="79">
        <f>R110</f>
        <v>22950</v>
      </c>
      <c r="S111" s="75">
        <f t="shared" si="23"/>
        <v>8789850</v>
      </c>
      <c r="T111" s="75">
        <f t="shared" si="24"/>
        <v>9229342.5</v>
      </c>
    </row>
    <row r="112" spans="1:20" ht="15" x14ac:dyDescent="0.25">
      <c r="A112" s="72">
        <v>110</v>
      </c>
      <c r="B112" s="106">
        <v>1010</v>
      </c>
      <c r="C112" s="72">
        <v>1610</v>
      </c>
      <c r="D112" s="72">
        <v>16</v>
      </c>
      <c r="E112" s="72">
        <v>10</v>
      </c>
      <c r="F112" s="72" t="s">
        <v>3</v>
      </c>
      <c r="G112" s="72">
        <v>383</v>
      </c>
      <c r="H112" s="81">
        <f t="shared" si="18"/>
        <v>421.3</v>
      </c>
      <c r="I112" s="72">
        <f t="shared" si="31"/>
        <v>22630</v>
      </c>
      <c r="J112" s="96">
        <f t="shared" si="19"/>
        <v>8667290</v>
      </c>
      <c r="K112" s="96">
        <f t="shared" si="20"/>
        <v>9100654.5</v>
      </c>
      <c r="L112" s="97">
        <f t="shared" si="21"/>
        <v>19000</v>
      </c>
      <c r="M112" s="96">
        <f t="shared" si="22"/>
        <v>1263900</v>
      </c>
      <c r="N112" s="116"/>
      <c r="O112" s="116"/>
      <c r="P112" s="116"/>
      <c r="R112" s="79">
        <f>R111</f>
        <v>22950</v>
      </c>
      <c r="S112" s="75">
        <f t="shared" si="23"/>
        <v>8789850</v>
      </c>
      <c r="T112" s="75">
        <f t="shared" si="24"/>
        <v>9229342.5</v>
      </c>
    </row>
    <row r="113" spans="1:20" ht="15" x14ac:dyDescent="0.25">
      <c r="A113" s="72">
        <v>111</v>
      </c>
      <c r="B113" s="106">
        <v>1011</v>
      </c>
      <c r="C113" s="72">
        <v>1611</v>
      </c>
      <c r="D113" s="72">
        <v>16</v>
      </c>
      <c r="E113" s="72">
        <v>10</v>
      </c>
      <c r="F113" s="72" t="s">
        <v>3</v>
      </c>
      <c r="G113" s="72">
        <v>384</v>
      </c>
      <c r="H113" s="81">
        <f t="shared" si="18"/>
        <v>422.40000000000003</v>
      </c>
      <c r="I113" s="72">
        <f>I112</f>
        <v>22630</v>
      </c>
      <c r="J113" s="96">
        <f t="shared" si="19"/>
        <v>8689920</v>
      </c>
      <c r="K113" s="96">
        <f t="shared" si="20"/>
        <v>9124416</v>
      </c>
      <c r="L113" s="97">
        <f t="shared" si="21"/>
        <v>19000</v>
      </c>
      <c r="M113" s="96">
        <f t="shared" si="22"/>
        <v>1267200</v>
      </c>
      <c r="N113" s="116"/>
      <c r="O113" s="116"/>
      <c r="P113" s="116"/>
      <c r="R113" s="79">
        <f>R112</f>
        <v>22950</v>
      </c>
      <c r="S113" s="75">
        <f t="shared" si="23"/>
        <v>8812800</v>
      </c>
      <c r="T113" s="75">
        <f t="shared" si="24"/>
        <v>9253440</v>
      </c>
    </row>
    <row r="114" spans="1:20" ht="15" x14ac:dyDescent="0.25">
      <c r="A114" s="72">
        <v>112</v>
      </c>
      <c r="B114" s="106">
        <v>1012</v>
      </c>
      <c r="C114" s="72">
        <v>1612</v>
      </c>
      <c r="D114" s="72">
        <v>16</v>
      </c>
      <c r="E114" s="72">
        <v>10</v>
      </c>
      <c r="F114" s="72" t="s">
        <v>18</v>
      </c>
      <c r="G114" s="72">
        <v>557</v>
      </c>
      <c r="H114" s="81">
        <f t="shared" si="18"/>
        <v>612.70000000000005</v>
      </c>
      <c r="I114" s="72">
        <f t="shared" ref="I114" si="32">I113</f>
        <v>22630</v>
      </c>
      <c r="J114" s="96">
        <f t="shared" si="19"/>
        <v>12604910</v>
      </c>
      <c r="K114" s="96">
        <f t="shared" si="20"/>
        <v>13235155.5</v>
      </c>
      <c r="L114" s="97">
        <f t="shared" si="21"/>
        <v>27500</v>
      </c>
      <c r="M114" s="96">
        <f t="shared" si="22"/>
        <v>1838100.0000000002</v>
      </c>
      <c r="N114" s="116"/>
      <c r="O114" s="116"/>
      <c r="P114" s="116"/>
      <c r="R114" s="79">
        <f>R113</f>
        <v>22950</v>
      </c>
      <c r="S114" s="75">
        <f t="shared" si="23"/>
        <v>12783150</v>
      </c>
      <c r="T114" s="75">
        <f t="shared" si="24"/>
        <v>13422307.5</v>
      </c>
    </row>
    <row r="115" spans="1:20" ht="15" x14ac:dyDescent="0.25">
      <c r="A115" s="72">
        <v>113</v>
      </c>
      <c r="B115" s="106">
        <v>1101</v>
      </c>
      <c r="C115" s="72">
        <v>1701</v>
      </c>
      <c r="D115" s="72">
        <v>17</v>
      </c>
      <c r="E115" s="72">
        <v>11</v>
      </c>
      <c r="F115" s="72" t="s">
        <v>18</v>
      </c>
      <c r="G115" s="72">
        <v>556</v>
      </c>
      <c r="H115" s="81">
        <f t="shared" si="18"/>
        <v>611.6</v>
      </c>
      <c r="I115" s="72">
        <f>I114+70</f>
        <v>22700</v>
      </c>
      <c r="J115" s="96">
        <f t="shared" si="19"/>
        <v>12621200</v>
      </c>
      <c r="K115" s="96">
        <f t="shared" si="20"/>
        <v>13252260</v>
      </c>
      <c r="L115" s="97">
        <f t="shared" si="21"/>
        <v>27500</v>
      </c>
      <c r="M115" s="96">
        <f t="shared" si="22"/>
        <v>1834800</v>
      </c>
      <c r="N115" s="116"/>
      <c r="O115" s="116"/>
      <c r="P115" s="116"/>
      <c r="R115" s="79">
        <f>R114+50</f>
        <v>23000</v>
      </c>
      <c r="S115" s="75">
        <f t="shared" si="23"/>
        <v>12788000</v>
      </c>
      <c r="T115" s="75">
        <f t="shared" si="24"/>
        <v>13427400</v>
      </c>
    </row>
    <row r="116" spans="1:20" ht="15" x14ac:dyDescent="0.25">
      <c r="A116" s="72">
        <v>114</v>
      </c>
      <c r="B116" s="106">
        <v>1102</v>
      </c>
      <c r="C116" s="72">
        <v>1702</v>
      </c>
      <c r="D116" s="72">
        <v>17</v>
      </c>
      <c r="E116" s="72">
        <v>11</v>
      </c>
      <c r="F116" s="72" t="s">
        <v>3</v>
      </c>
      <c r="G116" s="72">
        <v>388</v>
      </c>
      <c r="H116" s="81">
        <f t="shared" si="18"/>
        <v>426.8</v>
      </c>
      <c r="I116" s="72">
        <f t="shared" ref="I116:I124" si="33">I115</f>
        <v>22700</v>
      </c>
      <c r="J116" s="96">
        <f t="shared" si="19"/>
        <v>8807600</v>
      </c>
      <c r="K116" s="96">
        <f t="shared" si="20"/>
        <v>9247980</v>
      </c>
      <c r="L116" s="97">
        <f t="shared" si="21"/>
        <v>19500</v>
      </c>
      <c r="M116" s="96">
        <f t="shared" si="22"/>
        <v>1280400</v>
      </c>
      <c r="N116" s="116"/>
      <c r="O116" s="116"/>
      <c r="P116" s="116"/>
      <c r="R116" s="79">
        <f>R115</f>
        <v>23000</v>
      </c>
      <c r="S116" s="75">
        <f t="shared" si="23"/>
        <v>8924000</v>
      </c>
      <c r="T116" s="75">
        <f t="shared" si="24"/>
        <v>9370200</v>
      </c>
    </row>
    <row r="117" spans="1:20" ht="15" x14ac:dyDescent="0.25">
      <c r="A117" s="72">
        <v>115</v>
      </c>
      <c r="B117" s="106">
        <v>1103</v>
      </c>
      <c r="C117" s="72">
        <v>1703</v>
      </c>
      <c r="D117" s="72">
        <v>17</v>
      </c>
      <c r="E117" s="72">
        <v>11</v>
      </c>
      <c r="F117" s="72" t="s">
        <v>3</v>
      </c>
      <c r="G117" s="72">
        <v>383</v>
      </c>
      <c r="H117" s="81">
        <f t="shared" si="18"/>
        <v>421.3</v>
      </c>
      <c r="I117" s="72">
        <f t="shared" si="33"/>
        <v>22700</v>
      </c>
      <c r="J117" s="96">
        <f t="shared" si="19"/>
        <v>8694100</v>
      </c>
      <c r="K117" s="96">
        <f t="shared" si="20"/>
        <v>9128805</v>
      </c>
      <c r="L117" s="97">
        <f t="shared" si="21"/>
        <v>19000</v>
      </c>
      <c r="M117" s="96">
        <f t="shared" si="22"/>
        <v>1263900</v>
      </c>
      <c r="N117" s="116"/>
      <c r="O117" s="116"/>
      <c r="P117" s="116"/>
      <c r="R117" s="79">
        <f>R116</f>
        <v>23000</v>
      </c>
      <c r="S117" s="75">
        <f t="shared" si="23"/>
        <v>8809000</v>
      </c>
      <c r="T117" s="75">
        <f t="shared" si="24"/>
        <v>9249450</v>
      </c>
    </row>
    <row r="118" spans="1:20" ht="15" x14ac:dyDescent="0.25">
      <c r="A118" s="72">
        <v>116</v>
      </c>
      <c r="B118" s="106">
        <v>1104</v>
      </c>
      <c r="C118" s="72">
        <v>1704</v>
      </c>
      <c r="D118" s="72">
        <v>17</v>
      </c>
      <c r="E118" s="72">
        <v>11</v>
      </c>
      <c r="F118" s="72" t="s">
        <v>3</v>
      </c>
      <c r="G118" s="72">
        <v>383</v>
      </c>
      <c r="H118" s="81">
        <f t="shared" si="18"/>
        <v>421.3</v>
      </c>
      <c r="I118" s="72">
        <f t="shared" si="33"/>
        <v>22700</v>
      </c>
      <c r="J118" s="96">
        <f t="shared" si="19"/>
        <v>8694100</v>
      </c>
      <c r="K118" s="96">
        <f t="shared" si="20"/>
        <v>9128805</v>
      </c>
      <c r="L118" s="97">
        <f t="shared" si="21"/>
        <v>19000</v>
      </c>
      <c r="M118" s="96">
        <f t="shared" si="22"/>
        <v>1263900</v>
      </c>
      <c r="N118" s="116"/>
      <c r="O118" s="116"/>
      <c r="P118" s="116"/>
      <c r="R118" s="79">
        <f>R117</f>
        <v>23000</v>
      </c>
      <c r="S118" s="75">
        <f t="shared" si="23"/>
        <v>8809000</v>
      </c>
      <c r="T118" s="75">
        <f t="shared" si="24"/>
        <v>9249450</v>
      </c>
    </row>
    <row r="119" spans="1:20" ht="15" x14ac:dyDescent="0.25">
      <c r="A119" s="72">
        <v>117</v>
      </c>
      <c r="B119" s="106">
        <v>1105</v>
      </c>
      <c r="C119" s="72">
        <v>1705</v>
      </c>
      <c r="D119" s="72">
        <v>17</v>
      </c>
      <c r="E119" s="72">
        <v>11</v>
      </c>
      <c r="F119" s="72" t="s">
        <v>3</v>
      </c>
      <c r="G119" s="72">
        <v>385</v>
      </c>
      <c r="H119" s="81">
        <f t="shared" si="18"/>
        <v>423.50000000000006</v>
      </c>
      <c r="I119" s="72">
        <f t="shared" si="33"/>
        <v>22700</v>
      </c>
      <c r="J119" s="96">
        <f t="shared" si="19"/>
        <v>8739500</v>
      </c>
      <c r="K119" s="96">
        <f t="shared" si="20"/>
        <v>9176475</v>
      </c>
      <c r="L119" s="97">
        <f t="shared" si="21"/>
        <v>19000</v>
      </c>
      <c r="M119" s="96">
        <f t="shared" si="22"/>
        <v>1270500.0000000002</v>
      </c>
      <c r="N119" s="116"/>
      <c r="O119" s="116"/>
      <c r="P119" s="116"/>
      <c r="R119" s="79">
        <f>R118</f>
        <v>23000</v>
      </c>
      <c r="S119" s="75">
        <f t="shared" si="23"/>
        <v>8855000</v>
      </c>
      <c r="T119" s="75">
        <f t="shared" si="24"/>
        <v>9297750</v>
      </c>
    </row>
    <row r="120" spans="1:20" ht="15" x14ac:dyDescent="0.25">
      <c r="A120" s="72">
        <v>118</v>
      </c>
      <c r="B120" s="106">
        <v>1106</v>
      </c>
      <c r="C120" s="72">
        <v>1706</v>
      </c>
      <c r="D120" s="72">
        <v>17</v>
      </c>
      <c r="E120" s="72">
        <v>11</v>
      </c>
      <c r="F120" s="72" t="s">
        <v>18</v>
      </c>
      <c r="G120" s="72">
        <v>549</v>
      </c>
      <c r="H120" s="81">
        <f t="shared" si="18"/>
        <v>603.90000000000009</v>
      </c>
      <c r="I120" s="72">
        <f>I119</f>
        <v>22700</v>
      </c>
      <c r="J120" s="96">
        <f t="shared" si="19"/>
        <v>12462300</v>
      </c>
      <c r="K120" s="96">
        <f t="shared" si="20"/>
        <v>13085415</v>
      </c>
      <c r="L120" s="97">
        <f t="shared" si="21"/>
        <v>27500</v>
      </c>
      <c r="M120" s="96">
        <f t="shared" si="22"/>
        <v>1811700.0000000002</v>
      </c>
      <c r="N120" s="116"/>
      <c r="O120" s="116"/>
      <c r="P120" s="116"/>
      <c r="R120" s="79">
        <f>R119</f>
        <v>23000</v>
      </c>
      <c r="S120" s="75">
        <f t="shared" si="23"/>
        <v>12627000</v>
      </c>
      <c r="T120" s="75">
        <f t="shared" si="24"/>
        <v>13258350</v>
      </c>
    </row>
    <row r="121" spans="1:20" ht="15" x14ac:dyDescent="0.25">
      <c r="A121" s="72">
        <v>119</v>
      </c>
      <c r="B121" s="106">
        <v>1107</v>
      </c>
      <c r="C121" s="72">
        <v>1707</v>
      </c>
      <c r="D121" s="72">
        <v>17</v>
      </c>
      <c r="E121" s="72">
        <v>11</v>
      </c>
      <c r="F121" s="72" t="s">
        <v>18</v>
      </c>
      <c r="G121" s="72">
        <v>538</v>
      </c>
      <c r="H121" s="81">
        <f t="shared" si="18"/>
        <v>591.80000000000007</v>
      </c>
      <c r="I121" s="72">
        <f t="shared" si="33"/>
        <v>22700</v>
      </c>
      <c r="J121" s="96">
        <f t="shared" si="19"/>
        <v>12212600</v>
      </c>
      <c r="K121" s="96">
        <f t="shared" si="20"/>
        <v>12823230</v>
      </c>
      <c r="L121" s="97">
        <f t="shared" si="21"/>
        <v>26500</v>
      </c>
      <c r="M121" s="96">
        <f t="shared" si="22"/>
        <v>1775400.0000000002</v>
      </c>
      <c r="N121" s="116"/>
      <c r="O121" s="116"/>
      <c r="P121" s="116"/>
      <c r="R121" s="79">
        <f>R120</f>
        <v>23000</v>
      </c>
      <c r="S121" s="75">
        <f t="shared" si="23"/>
        <v>12374000</v>
      </c>
      <c r="T121" s="75">
        <f t="shared" si="24"/>
        <v>12992700</v>
      </c>
    </row>
    <row r="122" spans="1:20" ht="15" x14ac:dyDescent="0.25">
      <c r="A122" s="72">
        <v>120</v>
      </c>
      <c r="B122" s="106">
        <v>1108</v>
      </c>
      <c r="C122" s="72">
        <v>1708</v>
      </c>
      <c r="D122" s="72">
        <v>17</v>
      </c>
      <c r="E122" s="72">
        <v>11</v>
      </c>
      <c r="F122" s="72" t="s">
        <v>3</v>
      </c>
      <c r="G122" s="72">
        <v>386</v>
      </c>
      <c r="H122" s="81">
        <f t="shared" si="18"/>
        <v>424.6</v>
      </c>
      <c r="I122" s="72">
        <f t="shared" si="33"/>
        <v>22700</v>
      </c>
      <c r="J122" s="96">
        <f t="shared" si="19"/>
        <v>8762200</v>
      </c>
      <c r="K122" s="96">
        <f t="shared" si="20"/>
        <v>9200310</v>
      </c>
      <c r="L122" s="97">
        <f t="shared" si="21"/>
        <v>19000</v>
      </c>
      <c r="M122" s="96">
        <f t="shared" si="22"/>
        <v>1273800</v>
      </c>
      <c r="N122" s="116"/>
      <c r="O122" s="116"/>
      <c r="P122" s="116"/>
      <c r="R122" s="79">
        <f>R121</f>
        <v>23000</v>
      </c>
      <c r="S122" s="75">
        <f t="shared" si="23"/>
        <v>8878000</v>
      </c>
      <c r="T122" s="75">
        <f t="shared" si="24"/>
        <v>9321900</v>
      </c>
    </row>
    <row r="123" spans="1:20" ht="15" x14ac:dyDescent="0.25">
      <c r="A123" s="72">
        <v>121</v>
      </c>
      <c r="B123" s="106">
        <v>1109</v>
      </c>
      <c r="C123" s="72">
        <v>1709</v>
      </c>
      <c r="D123" s="72">
        <v>17</v>
      </c>
      <c r="E123" s="72">
        <v>11</v>
      </c>
      <c r="F123" s="72" t="s">
        <v>3</v>
      </c>
      <c r="G123" s="72">
        <v>383</v>
      </c>
      <c r="H123" s="81">
        <f t="shared" si="18"/>
        <v>421.3</v>
      </c>
      <c r="I123" s="72">
        <f t="shared" si="33"/>
        <v>22700</v>
      </c>
      <c r="J123" s="96">
        <f t="shared" si="19"/>
        <v>8694100</v>
      </c>
      <c r="K123" s="96">
        <f t="shared" si="20"/>
        <v>9128805</v>
      </c>
      <c r="L123" s="97">
        <f t="shared" si="21"/>
        <v>19000</v>
      </c>
      <c r="M123" s="96">
        <f t="shared" si="22"/>
        <v>1263900</v>
      </c>
      <c r="N123" s="116"/>
      <c r="O123" s="116"/>
      <c r="P123" s="116"/>
      <c r="R123" s="79">
        <f>R122</f>
        <v>23000</v>
      </c>
      <c r="S123" s="75">
        <f t="shared" si="23"/>
        <v>8809000</v>
      </c>
      <c r="T123" s="75">
        <f t="shared" si="24"/>
        <v>9249450</v>
      </c>
    </row>
    <row r="124" spans="1:20" ht="15" x14ac:dyDescent="0.25">
      <c r="A124" s="72">
        <v>122</v>
      </c>
      <c r="B124" s="106">
        <v>1110</v>
      </c>
      <c r="C124" s="72">
        <v>1710</v>
      </c>
      <c r="D124" s="72">
        <v>17</v>
      </c>
      <c r="E124" s="72">
        <v>11</v>
      </c>
      <c r="F124" s="72" t="s">
        <v>3</v>
      </c>
      <c r="G124" s="72">
        <v>383</v>
      </c>
      <c r="H124" s="81">
        <f t="shared" si="18"/>
        <v>421.3</v>
      </c>
      <c r="I124" s="72">
        <f t="shared" si="33"/>
        <v>22700</v>
      </c>
      <c r="J124" s="96">
        <f t="shared" si="19"/>
        <v>8694100</v>
      </c>
      <c r="K124" s="96">
        <f t="shared" si="20"/>
        <v>9128805</v>
      </c>
      <c r="L124" s="97">
        <f t="shared" si="21"/>
        <v>19000</v>
      </c>
      <c r="M124" s="96">
        <f t="shared" si="22"/>
        <v>1263900</v>
      </c>
      <c r="N124" s="116"/>
      <c r="O124" s="116"/>
      <c r="P124" s="116"/>
      <c r="R124" s="79">
        <f>R123</f>
        <v>23000</v>
      </c>
      <c r="S124" s="75">
        <f t="shared" si="23"/>
        <v>8809000</v>
      </c>
      <c r="T124" s="75">
        <f t="shared" si="24"/>
        <v>9249450</v>
      </c>
    </row>
    <row r="125" spans="1:20" ht="15" x14ac:dyDescent="0.25">
      <c r="A125" s="72">
        <v>123</v>
      </c>
      <c r="B125" s="106">
        <v>1111</v>
      </c>
      <c r="C125" s="72">
        <v>1711</v>
      </c>
      <c r="D125" s="72">
        <v>17</v>
      </c>
      <c r="E125" s="72">
        <v>11</v>
      </c>
      <c r="F125" s="72" t="s">
        <v>3</v>
      </c>
      <c r="G125" s="72">
        <v>384</v>
      </c>
      <c r="H125" s="81">
        <f t="shared" si="18"/>
        <v>422.40000000000003</v>
      </c>
      <c r="I125" s="72">
        <f>I124</f>
        <v>22700</v>
      </c>
      <c r="J125" s="96">
        <f t="shared" si="19"/>
        <v>8716800</v>
      </c>
      <c r="K125" s="96">
        <f t="shared" si="20"/>
        <v>9152640</v>
      </c>
      <c r="L125" s="97">
        <f t="shared" si="21"/>
        <v>19000</v>
      </c>
      <c r="M125" s="96">
        <f t="shared" si="22"/>
        <v>1267200</v>
      </c>
      <c r="N125" s="116"/>
      <c r="O125" s="116"/>
      <c r="P125" s="116"/>
      <c r="R125" s="79">
        <f>R124</f>
        <v>23000</v>
      </c>
      <c r="S125" s="75">
        <f t="shared" si="23"/>
        <v>8832000</v>
      </c>
      <c r="T125" s="75">
        <f t="shared" si="24"/>
        <v>9273600</v>
      </c>
    </row>
    <row r="126" spans="1:20" ht="15" x14ac:dyDescent="0.25">
      <c r="A126" s="72">
        <v>124</v>
      </c>
      <c r="B126" s="106">
        <v>1112</v>
      </c>
      <c r="C126" s="72">
        <v>1712</v>
      </c>
      <c r="D126" s="72">
        <v>17</v>
      </c>
      <c r="E126" s="72">
        <v>11</v>
      </c>
      <c r="F126" s="72" t="s">
        <v>18</v>
      </c>
      <c r="G126" s="72">
        <v>557</v>
      </c>
      <c r="H126" s="81">
        <f t="shared" si="18"/>
        <v>612.70000000000005</v>
      </c>
      <c r="I126" s="72">
        <f t="shared" ref="I126" si="34">I125</f>
        <v>22700</v>
      </c>
      <c r="J126" s="96">
        <f t="shared" si="19"/>
        <v>12643900</v>
      </c>
      <c r="K126" s="96">
        <f t="shared" si="20"/>
        <v>13276095</v>
      </c>
      <c r="L126" s="97">
        <f t="shared" si="21"/>
        <v>27500</v>
      </c>
      <c r="M126" s="96">
        <f t="shared" si="22"/>
        <v>1838100.0000000002</v>
      </c>
      <c r="N126" s="116"/>
      <c r="O126" s="116"/>
      <c r="P126" s="116"/>
      <c r="R126" s="79">
        <f>R125</f>
        <v>23000</v>
      </c>
      <c r="S126" s="75">
        <f t="shared" si="23"/>
        <v>12811000</v>
      </c>
      <c r="T126" s="75">
        <f t="shared" si="24"/>
        <v>13451550</v>
      </c>
    </row>
    <row r="127" spans="1:20" ht="15" x14ac:dyDescent="0.25">
      <c r="A127" s="72">
        <v>125</v>
      </c>
      <c r="B127" s="106">
        <v>1201</v>
      </c>
      <c r="C127" s="72">
        <v>1801</v>
      </c>
      <c r="D127" s="72">
        <v>18</v>
      </c>
      <c r="E127" s="72">
        <v>12</v>
      </c>
      <c r="F127" s="72" t="s">
        <v>18</v>
      </c>
      <c r="G127" s="72">
        <v>556</v>
      </c>
      <c r="H127" s="81">
        <f t="shared" si="18"/>
        <v>611.6</v>
      </c>
      <c r="I127" s="72">
        <f>I126+70</f>
        <v>22770</v>
      </c>
      <c r="J127" s="96">
        <f t="shared" si="19"/>
        <v>12660120</v>
      </c>
      <c r="K127" s="96">
        <f t="shared" si="20"/>
        <v>13293126</v>
      </c>
      <c r="L127" s="97">
        <f t="shared" si="21"/>
        <v>27500</v>
      </c>
      <c r="M127" s="96">
        <f t="shared" si="22"/>
        <v>1834800</v>
      </c>
      <c r="N127" s="116"/>
      <c r="O127" s="116"/>
      <c r="P127" s="116"/>
      <c r="R127" s="79">
        <f>R126+50</f>
        <v>23050</v>
      </c>
      <c r="S127" s="75">
        <f t="shared" si="23"/>
        <v>12815800</v>
      </c>
      <c r="T127" s="75">
        <f t="shared" si="24"/>
        <v>13456590</v>
      </c>
    </row>
    <row r="128" spans="1:20" ht="15" x14ac:dyDescent="0.25">
      <c r="A128" s="72">
        <v>126</v>
      </c>
      <c r="B128" s="106">
        <v>1202</v>
      </c>
      <c r="C128" s="72">
        <v>1802</v>
      </c>
      <c r="D128" s="72">
        <v>18</v>
      </c>
      <c r="E128" s="72">
        <v>12</v>
      </c>
      <c r="F128" s="72" t="s">
        <v>3</v>
      </c>
      <c r="G128" s="72">
        <v>388</v>
      </c>
      <c r="H128" s="81">
        <f t="shared" si="18"/>
        <v>426.8</v>
      </c>
      <c r="I128" s="72">
        <f t="shared" ref="I128:I136" si="35">I127</f>
        <v>22770</v>
      </c>
      <c r="J128" s="96">
        <f t="shared" si="19"/>
        <v>8834760</v>
      </c>
      <c r="K128" s="96">
        <f t="shared" si="20"/>
        <v>9276498</v>
      </c>
      <c r="L128" s="97">
        <f t="shared" si="21"/>
        <v>19500</v>
      </c>
      <c r="M128" s="96">
        <f t="shared" si="22"/>
        <v>1280400</v>
      </c>
      <c r="N128" s="116"/>
      <c r="O128" s="116"/>
      <c r="P128" s="116"/>
      <c r="R128" s="79">
        <f>R127</f>
        <v>23050</v>
      </c>
      <c r="S128" s="75">
        <f t="shared" si="23"/>
        <v>8943400</v>
      </c>
      <c r="T128" s="75">
        <f t="shared" si="24"/>
        <v>9390570</v>
      </c>
    </row>
    <row r="129" spans="1:20" ht="15" x14ac:dyDescent="0.25">
      <c r="A129" s="72">
        <v>127</v>
      </c>
      <c r="B129" s="106">
        <v>1203</v>
      </c>
      <c r="C129" s="72">
        <v>1803</v>
      </c>
      <c r="D129" s="72">
        <v>18</v>
      </c>
      <c r="E129" s="72">
        <v>12</v>
      </c>
      <c r="F129" s="72" t="s">
        <v>3</v>
      </c>
      <c r="G129" s="72">
        <v>383</v>
      </c>
      <c r="H129" s="81">
        <f t="shared" si="18"/>
        <v>421.3</v>
      </c>
      <c r="I129" s="72">
        <f t="shared" si="35"/>
        <v>22770</v>
      </c>
      <c r="J129" s="96">
        <f t="shared" si="19"/>
        <v>8720910</v>
      </c>
      <c r="K129" s="96">
        <f t="shared" si="20"/>
        <v>9156955.5</v>
      </c>
      <c r="L129" s="97">
        <f t="shared" si="21"/>
        <v>19000</v>
      </c>
      <c r="M129" s="96">
        <f t="shared" si="22"/>
        <v>1263900</v>
      </c>
      <c r="N129" s="116"/>
      <c r="O129" s="116"/>
      <c r="P129" s="116"/>
      <c r="R129" s="79">
        <f>R128</f>
        <v>23050</v>
      </c>
      <c r="S129" s="75">
        <f t="shared" si="23"/>
        <v>8828150</v>
      </c>
      <c r="T129" s="75">
        <f t="shared" si="24"/>
        <v>9269557.5</v>
      </c>
    </row>
    <row r="130" spans="1:20" ht="15" x14ac:dyDescent="0.25">
      <c r="A130" s="72">
        <v>128</v>
      </c>
      <c r="B130" s="106">
        <v>1204</v>
      </c>
      <c r="C130" s="72">
        <v>1804</v>
      </c>
      <c r="D130" s="72">
        <v>18</v>
      </c>
      <c r="E130" s="72">
        <v>12</v>
      </c>
      <c r="F130" s="72" t="s">
        <v>3</v>
      </c>
      <c r="G130" s="72">
        <v>383</v>
      </c>
      <c r="H130" s="81">
        <f t="shared" si="18"/>
        <v>421.3</v>
      </c>
      <c r="I130" s="72">
        <f t="shared" si="35"/>
        <v>22770</v>
      </c>
      <c r="J130" s="96">
        <f t="shared" si="19"/>
        <v>8720910</v>
      </c>
      <c r="K130" s="96">
        <f t="shared" si="20"/>
        <v>9156955.5</v>
      </c>
      <c r="L130" s="97">
        <f t="shared" si="21"/>
        <v>19000</v>
      </c>
      <c r="M130" s="96">
        <f t="shared" si="22"/>
        <v>1263900</v>
      </c>
      <c r="N130" s="116"/>
      <c r="O130" s="116"/>
      <c r="P130" s="116"/>
      <c r="R130" s="79">
        <f>R129</f>
        <v>23050</v>
      </c>
      <c r="S130" s="75">
        <f t="shared" si="23"/>
        <v>8828150</v>
      </c>
      <c r="T130" s="75">
        <f t="shared" si="24"/>
        <v>9269557.5</v>
      </c>
    </row>
    <row r="131" spans="1:20" ht="15" x14ac:dyDescent="0.25">
      <c r="A131" s="72">
        <v>129</v>
      </c>
      <c r="B131" s="106">
        <v>1205</v>
      </c>
      <c r="C131" s="72">
        <v>1805</v>
      </c>
      <c r="D131" s="72">
        <v>18</v>
      </c>
      <c r="E131" s="72">
        <v>12</v>
      </c>
      <c r="F131" s="72" t="s">
        <v>3</v>
      </c>
      <c r="G131" s="72">
        <v>385</v>
      </c>
      <c r="H131" s="81">
        <f t="shared" si="18"/>
        <v>423.50000000000006</v>
      </c>
      <c r="I131" s="72">
        <f t="shared" si="35"/>
        <v>22770</v>
      </c>
      <c r="J131" s="96">
        <f t="shared" si="19"/>
        <v>8766450</v>
      </c>
      <c r="K131" s="96">
        <f t="shared" si="20"/>
        <v>9204772.5</v>
      </c>
      <c r="L131" s="97">
        <f t="shared" si="21"/>
        <v>19000</v>
      </c>
      <c r="M131" s="96">
        <f t="shared" si="22"/>
        <v>1270500.0000000002</v>
      </c>
      <c r="N131" s="116"/>
      <c r="O131" s="116"/>
      <c r="P131" s="116"/>
      <c r="R131" s="79">
        <f>R130</f>
        <v>23050</v>
      </c>
      <c r="S131" s="75">
        <f t="shared" si="23"/>
        <v>8874250</v>
      </c>
      <c r="T131" s="75">
        <f t="shared" si="24"/>
        <v>9317962.5</v>
      </c>
    </row>
    <row r="132" spans="1:20" ht="15" x14ac:dyDescent="0.25">
      <c r="A132" s="72">
        <v>130</v>
      </c>
      <c r="B132" s="106">
        <v>1206</v>
      </c>
      <c r="C132" s="72">
        <v>1806</v>
      </c>
      <c r="D132" s="72">
        <v>18</v>
      </c>
      <c r="E132" s="72">
        <v>12</v>
      </c>
      <c r="F132" s="72" t="s">
        <v>18</v>
      </c>
      <c r="G132" s="72">
        <v>549</v>
      </c>
      <c r="H132" s="81">
        <f t="shared" ref="H132:H195" si="36">G132*1.1</f>
        <v>603.90000000000009</v>
      </c>
      <c r="I132" s="72">
        <f>I131</f>
        <v>22770</v>
      </c>
      <c r="J132" s="96">
        <f t="shared" ref="J132:J195" si="37">G132*I132</f>
        <v>12500730</v>
      </c>
      <c r="K132" s="96">
        <f t="shared" ref="K132:K195" si="38">J132*1.05</f>
        <v>13125766.5</v>
      </c>
      <c r="L132" s="97">
        <f t="shared" ref="L132:L195" si="39">MROUND((K132*0.025/12),500)</f>
        <v>27500</v>
      </c>
      <c r="M132" s="96">
        <f t="shared" ref="M132:M195" si="40">H132*3000</f>
        <v>1811700.0000000002</v>
      </c>
      <c r="N132" s="116"/>
      <c r="O132" s="116"/>
      <c r="P132" s="116"/>
      <c r="R132" s="79">
        <f>R131</f>
        <v>23050</v>
      </c>
      <c r="S132" s="75">
        <f t="shared" ref="S132:S195" si="41">G132*R132</f>
        <v>12654450</v>
      </c>
      <c r="T132" s="75">
        <f t="shared" ref="T132:T195" si="42">S132*1.05</f>
        <v>13287172.5</v>
      </c>
    </row>
    <row r="133" spans="1:20" ht="15" x14ac:dyDescent="0.25">
      <c r="A133" s="72">
        <v>131</v>
      </c>
      <c r="B133" s="106">
        <v>1207</v>
      </c>
      <c r="C133" s="72">
        <v>1807</v>
      </c>
      <c r="D133" s="72">
        <v>18</v>
      </c>
      <c r="E133" s="72">
        <v>12</v>
      </c>
      <c r="F133" s="72" t="s">
        <v>18</v>
      </c>
      <c r="G133" s="72">
        <v>538</v>
      </c>
      <c r="H133" s="81">
        <f t="shared" si="36"/>
        <v>591.80000000000007</v>
      </c>
      <c r="I133" s="72">
        <f t="shared" si="35"/>
        <v>22770</v>
      </c>
      <c r="J133" s="96">
        <f t="shared" si="37"/>
        <v>12250260</v>
      </c>
      <c r="K133" s="96">
        <f t="shared" si="38"/>
        <v>12862773</v>
      </c>
      <c r="L133" s="97">
        <f t="shared" si="39"/>
        <v>27000</v>
      </c>
      <c r="M133" s="96">
        <f t="shared" si="40"/>
        <v>1775400.0000000002</v>
      </c>
      <c r="N133" s="116"/>
      <c r="O133" s="116"/>
      <c r="P133" s="116"/>
      <c r="R133" s="79">
        <f>R132</f>
        <v>23050</v>
      </c>
      <c r="S133" s="75">
        <f t="shared" si="41"/>
        <v>12400900</v>
      </c>
      <c r="T133" s="75">
        <f t="shared" si="42"/>
        <v>13020945</v>
      </c>
    </row>
    <row r="134" spans="1:20" ht="15" x14ac:dyDescent="0.25">
      <c r="A134" s="72">
        <v>132</v>
      </c>
      <c r="B134" s="106">
        <v>1208</v>
      </c>
      <c r="C134" s="72">
        <v>1808</v>
      </c>
      <c r="D134" s="72">
        <v>18</v>
      </c>
      <c r="E134" s="72">
        <v>12</v>
      </c>
      <c r="F134" s="72" t="s">
        <v>3</v>
      </c>
      <c r="G134" s="72">
        <v>386</v>
      </c>
      <c r="H134" s="81">
        <f t="shared" si="36"/>
        <v>424.6</v>
      </c>
      <c r="I134" s="72">
        <f t="shared" si="35"/>
        <v>22770</v>
      </c>
      <c r="J134" s="96">
        <f t="shared" si="37"/>
        <v>8789220</v>
      </c>
      <c r="K134" s="96">
        <f t="shared" si="38"/>
        <v>9228681</v>
      </c>
      <c r="L134" s="97">
        <f t="shared" si="39"/>
        <v>19000</v>
      </c>
      <c r="M134" s="96">
        <f t="shared" si="40"/>
        <v>1273800</v>
      </c>
      <c r="N134" s="116"/>
      <c r="O134" s="116"/>
      <c r="P134" s="116"/>
      <c r="R134" s="79">
        <f>R133</f>
        <v>23050</v>
      </c>
      <c r="S134" s="75">
        <f t="shared" si="41"/>
        <v>8897300</v>
      </c>
      <c r="T134" s="75">
        <f t="shared" si="42"/>
        <v>9342165</v>
      </c>
    </row>
    <row r="135" spans="1:20" ht="15" x14ac:dyDescent="0.25">
      <c r="A135" s="72">
        <v>133</v>
      </c>
      <c r="B135" s="106">
        <v>1209</v>
      </c>
      <c r="C135" s="72">
        <v>1809</v>
      </c>
      <c r="D135" s="72">
        <v>18</v>
      </c>
      <c r="E135" s="72">
        <v>12</v>
      </c>
      <c r="F135" s="72" t="s">
        <v>3</v>
      </c>
      <c r="G135" s="72">
        <v>383</v>
      </c>
      <c r="H135" s="81">
        <f t="shared" si="36"/>
        <v>421.3</v>
      </c>
      <c r="I135" s="72">
        <f t="shared" si="35"/>
        <v>22770</v>
      </c>
      <c r="J135" s="96">
        <f t="shared" si="37"/>
        <v>8720910</v>
      </c>
      <c r="K135" s="96">
        <f t="shared" si="38"/>
        <v>9156955.5</v>
      </c>
      <c r="L135" s="97">
        <f t="shared" si="39"/>
        <v>19000</v>
      </c>
      <c r="M135" s="96">
        <f t="shared" si="40"/>
        <v>1263900</v>
      </c>
      <c r="N135" s="116"/>
      <c r="O135" s="116"/>
      <c r="P135" s="116"/>
      <c r="R135" s="79">
        <f>R134</f>
        <v>23050</v>
      </c>
      <c r="S135" s="75">
        <f t="shared" si="41"/>
        <v>8828150</v>
      </c>
      <c r="T135" s="75">
        <f t="shared" si="42"/>
        <v>9269557.5</v>
      </c>
    </row>
    <row r="136" spans="1:20" ht="15" x14ac:dyDescent="0.25">
      <c r="A136" s="72">
        <v>134</v>
      </c>
      <c r="B136" s="106">
        <v>1210</v>
      </c>
      <c r="C136" s="72">
        <v>1810</v>
      </c>
      <c r="D136" s="72">
        <v>18</v>
      </c>
      <c r="E136" s="72">
        <v>12</v>
      </c>
      <c r="F136" s="72" t="s">
        <v>3</v>
      </c>
      <c r="G136" s="72">
        <v>383</v>
      </c>
      <c r="H136" s="81">
        <f t="shared" si="36"/>
        <v>421.3</v>
      </c>
      <c r="I136" s="72">
        <f t="shared" si="35"/>
        <v>22770</v>
      </c>
      <c r="J136" s="96">
        <f t="shared" si="37"/>
        <v>8720910</v>
      </c>
      <c r="K136" s="96">
        <f t="shared" si="38"/>
        <v>9156955.5</v>
      </c>
      <c r="L136" s="97">
        <f t="shared" si="39"/>
        <v>19000</v>
      </c>
      <c r="M136" s="96">
        <f t="shared" si="40"/>
        <v>1263900</v>
      </c>
      <c r="N136" s="116"/>
      <c r="O136" s="116"/>
      <c r="P136" s="116"/>
      <c r="R136" s="79">
        <f>R135</f>
        <v>23050</v>
      </c>
      <c r="S136" s="75">
        <f t="shared" si="41"/>
        <v>8828150</v>
      </c>
      <c r="T136" s="75">
        <f t="shared" si="42"/>
        <v>9269557.5</v>
      </c>
    </row>
    <row r="137" spans="1:20" ht="15" x14ac:dyDescent="0.25">
      <c r="A137" s="72">
        <v>135</v>
      </c>
      <c r="B137" s="106">
        <v>1211</v>
      </c>
      <c r="C137" s="72">
        <v>1811</v>
      </c>
      <c r="D137" s="72">
        <v>18</v>
      </c>
      <c r="E137" s="72">
        <v>12</v>
      </c>
      <c r="F137" s="72" t="s">
        <v>3</v>
      </c>
      <c r="G137" s="72">
        <v>384</v>
      </c>
      <c r="H137" s="81">
        <f t="shared" si="36"/>
        <v>422.40000000000003</v>
      </c>
      <c r="I137" s="72">
        <f>I136</f>
        <v>22770</v>
      </c>
      <c r="J137" s="96">
        <f t="shared" si="37"/>
        <v>8743680</v>
      </c>
      <c r="K137" s="96">
        <f t="shared" si="38"/>
        <v>9180864</v>
      </c>
      <c r="L137" s="97">
        <f t="shared" si="39"/>
        <v>19000</v>
      </c>
      <c r="M137" s="96">
        <f t="shared" si="40"/>
        <v>1267200</v>
      </c>
      <c r="N137" s="116"/>
      <c r="O137" s="116"/>
      <c r="P137" s="116"/>
      <c r="R137" s="79">
        <f>R136</f>
        <v>23050</v>
      </c>
      <c r="S137" s="75">
        <f t="shared" si="41"/>
        <v>8851200</v>
      </c>
      <c r="T137" s="75">
        <f t="shared" si="42"/>
        <v>9293760</v>
      </c>
    </row>
    <row r="138" spans="1:20" ht="15" x14ac:dyDescent="0.25">
      <c r="A138" s="72">
        <v>136</v>
      </c>
      <c r="B138" s="106">
        <v>1212</v>
      </c>
      <c r="C138" s="72">
        <v>1812</v>
      </c>
      <c r="D138" s="72">
        <v>18</v>
      </c>
      <c r="E138" s="72">
        <v>12</v>
      </c>
      <c r="F138" s="72" t="s">
        <v>18</v>
      </c>
      <c r="G138" s="72">
        <v>557</v>
      </c>
      <c r="H138" s="81">
        <f t="shared" si="36"/>
        <v>612.70000000000005</v>
      </c>
      <c r="I138" s="72">
        <f t="shared" ref="I138" si="43">I137</f>
        <v>22770</v>
      </c>
      <c r="J138" s="96">
        <f t="shared" si="37"/>
        <v>12682890</v>
      </c>
      <c r="K138" s="96">
        <f t="shared" si="38"/>
        <v>13317034.5</v>
      </c>
      <c r="L138" s="97">
        <f t="shared" si="39"/>
        <v>27500</v>
      </c>
      <c r="M138" s="96">
        <f t="shared" si="40"/>
        <v>1838100.0000000002</v>
      </c>
      <c r="N138" s="116"/>
      <c r="O138" s="116"/>
      <c r="P138" s="116"/>
      <c r="R138" s="79">
        <f>R137</f>
        <v>23050</v>
      </c>
      <c r="S138" s="75">
        <f t="shared" si="41"/>
        <v>12838850</v>
      </c>
      <c r="T138" s="75">
        <f t="shared" si="42"/>
        <v>13480792.5</v>
      </c>
    </row>
    <row r="139" spans="1:20" ht="15" x14ac:dyDescent="0.25">
      <c r="A139" s="72">
        <v>137</v>
      </c>
      <c r="B139" s="106">
        <v>1301</v>
      </c>
      <c r="C139" s="72">
        <v>1901</v>
      </c>
      <c r="D139" s="72">
        <v>19</v>
      </c>
      <c r="E139" s="72">
        <v>13</v>
      </c>
      <c r="F139" s="72" t="s">
        <v>18</v>
      </c>
      <c r="G139" s="72">
        <v>556</v>
      </c>
      <c r="H139" s="81">
        <f t="shared" si="36"/>
        <v>611.6</v>
      </c>
      <c r="I139" s="72">
        <f>I138+70</f>
        <v>22840</v>
      </c>
      <c r="J139" s="96">
        <f t="shared" si="37"/>
        <v>12699040</v>
      </c>
      <c r="K139" s="96">
        <f t="shared" si="38"/>
        <v>13333992</v>
      </c>
      <c r="L139" s="97">
        <f t="shared" si="39"/>
        <v>28000</v>
      </c>
      <c r="M139" s="96">
        <f t="shared" si="40"/>
        <v>1834800</v>
      </c>
      <c r="N139" s="116"/>
      <c r="O139" s="116"/>
      <c r="P139" s="116"/>
      <c r="R139" s="79">
        <f>R138+50</f>
        <v>23100</v>
      </c>
      <c r="S139" s="75">
        <f t="shared" si="41"/>
        <v>12843600</v>
      </c>
      <c r="T139" s="75">
        <f t="shared" si="42"/>
        <v>13485780</v>
      </c>
    </row>
    <row r="140" spans="1:20" ht="15" x14ac:dyDescent="0.25">
      <c r="A140" s="72">
        <v>138</v>
      </c>
      <c r="B140" s="106">
        <v>1302</v>
      </c>
      <c r="C140" s="72">
        <v>1902</v>
      </c>
      <c r="D140" s="72">
        <v>19</v>
      </c>
      <c r="E140" s="72">
        <v>13</v>
      </c>
      <c r="F140" s="72" t="s">
        <v>3</v>
      </c>
      <c r="G140" s="72">
        <v>388</v>
      </c>
      <c r="H140" s="81">
        <f t="shared" si="36"/>
        <v>426.8</v>
      </c>
      <c r="I140" s="72">
        <f t="shared" ref="I140:I148" si="44">I139</f>
        <v>22840</v>
      </c>
      <c r="J140" s="96">
        <f t="shared" si="37"/>
        <v>8861920</v>
      </c>
      <c r="K140" s="96">
        <f t="shared" si="38"/>
        <v>9305016</v>
      </c>
      <c r="L140" s="97">
        <f t="shared" si="39"/>
        <v>19500</v>
      </c>
      <c r="M140" s="96">
        <f t="shared" si="40"/>
        <v>1280400</v>
      </c>
      <c r="N140" s="116"/>
      <c r="O140" s="116"/>
      <c r="P140" s="116"/>
      <c r="R140" s="79">
        <f>R139</f>
        <v>23100</v>
      </c>
      <c r="S140" s="75">
        <f t="shared" si="41"/>
        <v>8962800</v>
      </c>
      <c r="T140" s="75">
        <f t="shared" si="42"/>
        <v>9410940</v>
      </c>
    </row>
    <row r="141" spans="1:20" ht="15" x14ac:dyDescent="0.25">
      <c r="A141" s="72">
        <v>139</v>
      </c>
      <c r="B141" s="106">
        <v>1303</v>
      </c>
      <c r="C141" s="72">
        <v>1903</v>
      </c>
      <c r="D141" s="72">
        <v>19</v>
      </c>
      <c r="E141" s="72">
        <v>13</v>
      </c>
      <c r="F141" s="72" t="s">
        <v>3</v>
      </c>
      <c r="G141" s="72">
        <v>383</v>
      </c>
      <c r="H141" s="81">
        <f t="shared" si="36"/>
        <v>421.3</v>
      </c>
      <c r="I141" s="72">
        <f t="shared" si="44"/>
        <v>22840</v>
      </c>
      <c r="J141" s="96">
        <f t="shared" si="37"/>
        <v>8747720</v>
      </c>
      <c r="K141" s="96">
        <f t="shared" si="38"/>
        <v>9185106</v>
      </c>
      <c r="L141" s="97">
        <f t="shared" si="39"/>
        <v>19000</v>
      </c>
      <c r="M141" s="96">
        <f t="shared" si="40"/>
        <v>1263900</v>
      </c>
      <c r="N141" s="116"/>
      <c r="O141" s="116"/>
      <c r="P141" s="116"/>
      <c r="R141" s="79">
        <f>R140</f>
        <v>23100</v>
      </c>
      <c r="S141" s="75">
        <f t="shared" si="41"/>
        <v>8847300</v>
      </c>
      <c r="T141" s="75">
        <f t="shared" si="42"/>
        <v>9289665</v>
      </c>
    </row>
    <row r="142" spans="1:20" ht="15" x14ac:dyDescent="0.25">
      <c r="A142" s="72">
        <v>140</v>
      </c>
      <c r="B142" s="106">
        <v>1304</v>
      </c>
      <c r="C142" s="72">
        <v>1904</v>
      </c>
      <c r="D142" s="72">
        <v>19</v>
      </c>
      <c r="E142" s="72">
        <v>13</v>
      </c>
      <c r="F142" s="72" t="s">
        <v>3</v>
      </c>
      <c r="G142" s="72">
        <v>383</v>
      </c>
      <c r="H142" s="81">
        <f t="shared" si="36"/>
        <v>421.3</v>
      </c>
      <c r="I142" s="72">
        <f t="shared" si="44"/>
        <v>22840</v>
      </c>
      <c r="J142" s="96">
        <f t="shared" si="37"/>
        <v>8747720</v>
      </c>
      <c r="K142" s="96">
        <f t="shared" si="38"/>
        <v>9185106</v>
      </c>
      <c r="L142" s="97">
        <f t="shared" si="39"/>
        <v>19000</v>
      </c>
      <c r="M142" s="96">
        <f t="shared" si="40"/>
        <v>1263900</v>
      </c>
      <c r="N142" s="116"/>
      <c r="O142" s="116"/>
      <c r="P142" s="116"/>
      <c r="R142" s="79">
        <f>R141</f>
        <v>23100</v>
      </c>
      <c r="S142" s="75">
        <f t="shared" si="41"/>
        <v>8847300</v>
      </c>
      <c r="T142" s="75">
        <f t="shared" si="42"/>
        <v>9289665</v>
      </c>
    </row>
    <row r="143" spans="1:20" ht="15" x14ac:dyDescent="0.25">
      <c r="A143" s="72">
        <v>141</v>
      </c>
      <c r="B143" s="106">
        <v>1305</v>
      </c>
      <c r="C143" s="72">
        <v>1905</v>
      </c>
      <c r="D143" s="72">
        <v>19</v>
      </c>
      <c r="E143" s="72">
        <v>13</v>
      </c>
      <c r="F143" s="72" t="s">
        <v>3</v>
      </c>
      <c r="G143" s="72">
        <v>385</v>
      </c>
      <c r="H143" s="81">
        <f t="shared" si="36"/>
        <v>423.50000000000006</v>
      </c>
      <c r="I143" s="72">
        <f t="shared" si="44"/>
        <v>22840</v>
      </c>
      <c r="J143" s="96">
        <f t="shared" si="37"/>
        <v>8793400</v>
      </c>
      <c r="K143" s="96">
        <f t="shared" si="38"/>
        <v>9233070</v>
      </c>
      <c r="L143" s="97">
        <f t="shared" si="39"/>
        <v>19000</v>
      </c>
      <c r="M143" s="96">
        <f t="shared" si="40"/>
        <v>1270500.0000000002</v>
      </c>
      <c r="N143" s="116"/>
      <c r="O143" s="116"/>
      <c r="P143" s="116"/>
      <c r="R143" s="79">
        <f>R142</f>
        <v>23100</v>
      </c>
      <c r="S143" s="75">
        <f t="shared" si="41"/>
        <v>8893500</v>
      </c>
      <c r="T143" s="75">
        <f t="shared" si="42"/>
        <v>9338175</v>
      </c>
    </row>
    <row r="144" spans="1:20" ht="15" x14ac:dyDescent="0.25">
      <c r="A144" s="72">
        <v>142</v>
      </c>
      <c r="B144" s="106">
        <v>1306</v>
      </c>
      <c r="C144" s="72">
        <v>1906</v>
      </c>
      <c r="D144" s="72">
        <v>19</v>
      </c>
      <c r="E144" s="72">
        <v>13</v>
      </c>
      <c r="F144" s="72" t="s">
        <v>18</v>
      </c>
      <c r="G144" s="72">
        <v>549</v>
      </c>
      <c r="H144" s="81">
        <f t="shared" si="36"/>
        <v>603.90000000000009</v>
      </c>
      <c r="I144" s="72">
        <f>I143</f>
        <v>22840</v>
      </c>
      <c r="J144" s="96">
        <f t="shared" si="37"/>
        <v>12539160</v>
      </c>
      <c r="K144" s="96">
        <f t="shared" si="38"/>
        <v>13166118</v>
      </c>
      <c r="L144" s="97">
        <f t="shared" si="39"/>
        <v>27500</v>
      </c>
      <c r="M144" s="96">
        <f t="shared" si="40"/>
        <v>1811700.0000000002</v>
      </c>
      <c r="N144" s="116"/>
      <c r="O144" s="116"/>
      <c r="P144" s="116"/>
      <c r="R144" s="79">
        <f>R143</f>
        <v>23100</v>
      </c>
      <c r="S144" s="75">
        <f t="shared" si="41"/>
        <v>12681900</v>
      </c>
      <c r="T144" s="75">
        <f t="shared" si="42"/>
        <v>13315995</v>
      </c>
    </row>
    <row r="145" spans="1:20" ht="15" x14ac:dyDescent="0.25">
      <c r="A145" s="72">
        <v>143</v>
      </c>
      <c r="B145" s="106">
        <v>1307</v>
      </c>
      <c r="C145" s="72">
        <v>1907</v>
      </c>
      <c r="D145" s="72">
        <v>19</v>
      </c>
      <c r="E145" s="72">
        <v>13</v>
      </c>
      <c r="F145" s="72" t="s">
        <v>18</v>
      </c>
      <c r="G145" s="72">
        <v>538</v>
      </c>
      <c r="H145" s="81">
        <f t="shared" si="36"/>
        <v>591.80000000000007</v>
      </c>
      <c r="I145" s="72">
        <f t="shared" si="44"/>
        <v>22840</v>
      </c>
      <c r="J145" s="96">
        <f t="shared" si="37"/>
        <v>12287920</v>
      </c>
      <c r="K145" s="96">
        <f t="shared" si="38"/>
        <v>12902316</v>
      </c>
      <c r="L145" s="97">
        <f t="shared" si="39"/>
        <v>27000</v>
      </c>
      <c r="M145" s="96">
        <f t="shared" si="40"/>
        <v>1775400.0000000002</v>
      </c>
      <c r="N145" s="116"/>
      <c r="O145" s="116"/>
      <c r="P145" s="116"/>
      <c r="R145" s="79">
        <f>R144</f>
        <v>23100</v>
      </c>
      <c r="S145" s="75">
        <f t="shared" si="41"/>
        <v>12427800</v>
      </c>
      <c r="T145" s="75">
        <f t="shared" si="42"/>
        <v>13049190</v>
      </c>
    </row>
    <row r="146" spans="1:20" ht="15" x14ac:dyDescent="0.25">
      <c r="A146" s="72">
        <v>144</v>
      </c>
      <c r="B146" s="106">
        <v>1308</v>
      </c>
      <c r="C146" s="72">
        <v>1908</v>
      </c>
      <c r="D146" s="72">
        <v>19</v>
      </c>
      <c r="E146" s="72">
        <v>13</v>
      </c>
      <c r="F146" s="72" t="s">
        <v>3</v>
      </c>
      <c r="G146" s="72">
        <v>386</v>
      </c>
      <c r="H146" s="81">
        <f t="shared" si="36"/>
        <v>424.6</v>
      </c>
      <c r="I146" s="72">
        <f t="shared" si="44"/>
        <v>22840</v>
      </c>
      <c r="J146" s="96">
        <f t="shared" si="37"/>
        <v>8816240</v>
      </c>
      <c r="K146" s="96">
        <f t="shared" si="38"/>
        <v>9257052</v>
      </c>
      <c r="L146" s="97">
        <f t="shared" si="39"/>
        <v>19500</v>
      </c>
      <c r="M146" s="96">
        <f t="shared" si="40"/>
        <v>1273800</v>
      </c>
      <c r="N146" s="116"/>
      <c r="O146" s="116"/>
      <c r="P146" s="116"/>
      <c r="R146" s="79">
        <f>R145</f>
        <v>23100</v>
      </c>
      <c r="S146" s="75">
        <f t="shared" si="41"/>
        <v>8916600</v>
      </c>
      <c r="T146" s="75">
        <f t="shared" si="42"/>
        <v>9362430</v>
      </c>
    </row>
    <row r="147" spans="1:20" ht="15" x14ac:dyDescent="0.25">
      <c r="A147" s="72">
        <v>145</v>
      </c>
      <c r="B147" s="106">
        <v>1309</v>
      </c>
      <c r="C147" s="72">
        <v>1909</v>
      </c>
      <c r="D147" s="72">
        <v>19</v>
      </c>
      <c r="E147" s="72">
        <v>13</v>
      </c>
      <c r="F147" s="72" t="s">
        <v>3</v>
      </c>
      <c r="G147" s="72">
        <v>383</v>
      </c>
      <c r="H147" s="81">
        <f t="shared" si="36"/>
        <v>421.3</v>
      </c>
      <c r="I147" s="72">
        <f t="shared" si="44"/>
        <v>22840</v>
      </c>
      <c r="J147" s="96">
        <f t="shared" si="37"/>
        <v>8747720</v>
      </c>
      <c r="K147" s="96">
        <f t="shared" si="38"/>
        <v>9185106</v>
      </c>
      <c r="L147" s="97">
        <f t="shared" si="39"/>
        <v>19000</v>
      </c>
      <c r="M147" s="96">
        <f t="shared" si="40"/>
        <v>1263900</v>
      </c>
      <c r="N147" s="116"/>
      <c r="O147" s="116"/>
      <c r="P147" s="116"/>
      <c r="R147" s="79">
        <f>R146</f>
        <v>23100</v>
      </c>
      <c r="S147" s="75">
        <f t="shared" si="41"/>
        <v>8847300</v>
      </c>
      <c r="T147" s="75">
        <f t="shared" si="42"/>
        <v>9289665</v>
      </c>
    </row>
    <row r="148" spans="1:20" ht="15" x14ac:dyDescent="0.25">
      <c r="A148" s="72">
        <v>146</v>
      </c>
      <c r="B148" s="106">
        <v>1310</v>
      </c>
      <c r="C148" s="72">
        <v>1910</v>
      </c>
      <c r="D148" s="72">
        <v>19</v>
      </c>
      <c r="E148" s="72">
        <v>13</v>
      </c>
      <c r="F148" s="72" t="s">
        <v>3</v>
      </c>
      <c r="G148" s="72">
        <v>383</v>
      </c>
      <c r="H148" s="81">
        <f t="shared" si="36"/>
        <v>421.3</v>
      </c>
      <c r="I148" s="72">
        <f t="shared" si="44"/>
        <v>22840</v>
      </c>
      <c r="J148" s="96">
        <f t="shared" si="37"/>
        <v>8747720</v>
      </c>
      <c r="K148" s="96">
        <f t="shared" si="38"/>
        <v>9185106</v>
      </c>
      <c r="L148" s="97">
        <f t="shared" si="39"/>
        <v>19000</v>
      </c>
      <c r="M148" s="96">
        <f t="shared" si="40"/>
        <v>1263900</v>
      </c>
      <c r="N148" s="116"/>
      <c r="O148" s="116"/>
      <c r="P148" s="116"/>
      <c r="R148" s="79">
        <f>R147</f>
        <v>23100</v>
      </c>
      <c r="S148" s="75">
        <f t="shared" si="41"/>
        <v>8847300</v>
      </c>
      <c r="T148" s="75">
        <f t="shared" si="42"/>
        <v>9289665</v>
      </c>
    </row>
    <row r="149" spans="1:20" ht="15" x14ac:dyDescent="0.25">
      <c r="A149" s="72">
        <v>147</v>
      </c>
      <c r="B149" s="106">
        <v>1311</v>
      </c>
      <c r="C149" s="72">
        <v>1911</v>
      </c>
      <c r="D149" s="72">
        <v>19</v>
      </c>
      <c r="E149" s="72">
        <v>13</v>
      </c>
      <c r="F149" s="72" t="s">
        <v>3</v>
      </c>
      <c r="G149" s="72">
        <v>384</v>
      </c>
      <c r="H149" s="81">
        <f t="shared" si="36"/>
        <v>422.40000000000003</v>
      </c>
      <c r="I149" s="72">
        <f>I148</f>
        <v>22840</v>
      </c>
      <c r="J149" s="96">
        <f t="shared" si="37"/>
        <v>8770560</v>
      </c>
      <c r="K149" s="96">
        <f t="shared" si="38"/>
        <v>9209088</v>
      </c>
      <c r="L149" s="97">
        <f t="shared" si="39"/>
        <v>19000</v>
      </c>
      <c r="M149" s="96">
        <f t="shared" si="40"/>
        <v>1267200</v>
      </c>
      <c r="N149" s="116"/>
      <c r="O149" s="116"/>
      <c r="P149" s="116"/>
      <c r="R149" s="79">
        <f>R148</f>
        <v>23100</v>
      </c>
      <c r="S149" s="75">
        <f t="shared" si="41"/>
        <v>8870400</v>
      </c>
      <c r="T149" s="75">
        <f t="shared" si="42"/>
        <v>9313920</v>
      </c>
    </row>
    <row r="150" spans="1:20" ht="15" x14ac:dyDescent="0.25">
      <c r="A150" s="72">
        <v>148</v>
      </c>
      <c r="B150" s="106">
        <v>1312</v>
      </c>
      <c r="C150" s="72">
        <v>1912</v>
      </c>
      <c r="D150" s="72">
        <v>19</v>
      </c>
      <c r="E150" s="72">
        <v>13</v>
      </c>
      <c r="F150" s="72" t="s">
        <v>18</v>
      </c>
      <c r="G150" s="72">
        <v>557</v>
      </c>
      <c r="H150" s="81">
        <f t="shared" si="36"/>
        <v>612.70000000000005</v>
      </c>
      <c r="I150" s="72">
        <f t="shared" ref="I150" si="45">I149</f>
        <v>22840</v>
      </c>
      <c r="J150" s="96">
        <f t="shared" si="37"/>
        <v>12721880</v>
      </c>
      <c r="K150" s="96">
        <f t="shared" si="38"/>
        <v>13357974</v>
      </c>
      <c r="L150" s="97">
        <f t="shared" si="39"/>
        <v>28000</v>
      </c>
      <c r="M150" s="96">
        <f t="shared" si="40"/>
        <v>1838100.0000000002</v>
      </c>
      <c r="N150" s="116"/>
      <c r="O150" s="116"/>
      <c r="P150" s="116"/>
      <c r="R150" s="79">
        <f>R149</f>
        <v>23100</v>
      </c>
      <c r="S150" s="75">
        <f t="shared" si="41"/>
        <v>12866700</v>
      </c>
      <c r="T150" s="75">
        <f t="shared" si="42"/>
        <v>13510035</v>
      </c>
    </row>
    <row r="151" spans="1:20" ht="15" x14ac:dyDescent="0.25">
      <c r="A151" s="72">
        <v>149</v>
      </c>
      <c r="B151" s="106">
        <v>1401</v>
      </c>
      <c r="C151" s="72">
        <v>2001</v>
      </c>
      <c r="D151" s="72">
        <v>20</v>
      </c>
      <c r="E151" s="72">
        <v>14</v>
      </c>
      <c r="F151" s="72" t="s">
        <v>18</v>
      </c>
      <c r="G151" s="72">
        <v>556</v>
      </c>
      <c r="H151" s="81">
        <f t="shared" si="36"/>
        <v>611.6</v>
      </c>
      <c r="I151" s="72">
        <f>I150+70</f>
        <v>22910</v>
      </c>
      <c r="J151" s="96">
        <f t="shared" si="37"/>
        <v>12737960</v>
      </c>
      <c r="K151" s="96">
        <f t="shared" si="38"/>
        <v>13374858</v>
      </c>
      <c r="L151" s="97">
        <f t="shared" si="39"/>
        <v>28000</v>
      </c>
      <c r="M151" s="96">
        <f t="shared" si="40"/>
        <v>1834800</v>
      </c>
      <c r="N151" s="116"/>
      <c r="O151" s="116"/>
      <c r="P151" s="116"/>
      <c r="R151" s="79">
        <f>R150+50</f>
        <v>23150</v>
      </c>
      <c r="S151" s="75">
        <f t="shared" si="41"/>
        <v>12871400</v>
      </c>
      <c r="T151" s="75">
        <f t="shared" si="42"/>
        <v>13514970</v>
      </c>
    </row>
    <row r="152" spans="1:20" ht="15" x14ac:dyDescent="0.25">
      <c r="A152" s="72">
        <v>150</v>
      </c>
      <c r="B152" s="106">
        <v>1402</v>
      </c>
      <c r="C152" s="72">
        <v>2002</v>
      </c>
      <c r="D152" s="72">
        <v>20</v>
      </c>
      <c r="E152" s="72">
        <v>14</v>
      </c>
      <c r="F152" s="72" t="s">
        <v>3</v>
      </c>
      <c r="G152" s="72">
        <v>388</v>
      </c>
      <c r="H152" s="81">
        <f t="shared" si="36"/>
        <v>426.8</v>
      </c>
      <c r="I152" s="72">
        <f t="shared" ref="I152:I160" si="46">I151</f>
        <v>22910</v>
      </c>
      <c r="J152" s="96">
        <f t="shared" si="37"/>
        <v>8889080</v>
      </c>
      <c r="K152" s="96">
        <f t="shared" si="38"/>
        <v>9333534</v>
      </c>
      <c r="L152" s="97">
        <f t="shared" si="39"/>
        <v>19500</v>
      </c>
      <c r="M152" s="96">
        <f t="shared" si="40"/>
        <v>1280400</v>
      </c>
      <c r="N152" s="116"/>
      <c r="O152" s="116"/>
      <c r="P152" s="116"/>
      <c r="R152" s="79">
        <f>R151</f>
        <v>23150</v>
      </c>
      <c r="S152" s="75">
        <f t="shared" si="41"/>
        <v>8982200</v>
      </c>
      <c r="T152" s="75">
        <f t="shared" si="42"/>
        <v>9431310</v>
      </c>
    </row>
    <row r="153" spans="1:20" ht="15" x14ac:dyDescent="0.25">
      <c r="A153" s="72">
        <v>151</v>
      </c>
      <c r="B153" s="106">
        <v>1403</v>
      </c>
      <c r="C153" s="72">
        <v>2003</v>
      </c>
      <c r="D153" s="72">
        <v>20</v>
      </c>
      <c r="E153" s="72">
        <v>14</v>
      </c>
      <c r="F153" s="72" t="s">
        <v>3</v>
      </c>
      <c r="G153" s="72">
        <v>383</v>
      </c>
      <c r="H153" s="81">
        <f t="shared" si="36"/>
        <v>421.3</v>
      </c>
      <c r="I153" s="72">
        <f t="shared" si="46"/>
        <v>22910</v>
      </c>
      <c r="J153" s="96">
        <f t="shared" si="37"/>
        <v>8774530</v>
      </c>
      <c r="K153" s="96">
        <f t="shared" si="38"/>
        <v>9213256.5</v>
      </c>
      <c r="L153" s="97">
        <f t="shared" si="39"/>
        <v>19000</v>
      </c>
      <c r="M153" s="96">
        <f t="shared" si="40"/>
        <v>1263900</v>
      </c>
      <c r="N153" s="116"/>
      <c r="O153" s="116"/>
      <c r="P153" s="116"/>
      <c r="R153" s="79">
        <f>R152</f>
        <v>23150</v>
      </c>
      <c r="S153" s="75">
        <f t="shared" si="41"/>
        <v>8866450</v>
      </c>
      <c r="T153" s="75">
        <f t="shared" si="42"/>
        <v>9309772.5</v>
      </c>
    </row>
    <row r="154" spans="1:20" ht="15" x14ac:dyDescent="0.25">
      <c r="A154" s="72">
        <v>152</v>
      </c>
      <c r="B154" s="106">
        <v>1404</v>
      </c>
      <c r="C154" s="72">
        <v>2004</v>
      </c>
      <c r="D154" s="72">
        <v>20</v>
      </c>
      <c r="E154" s="72">
        <v>14</v>
      </c>
      <c r="F154" s="72" t="s">
        <v>3</v>
      </c>
      <c r="G154" s="72">
        <v>383</v>
      </c>
      <c r="H154" s="81">
        <f t="shared" si="36"/>
        <v>421.3</v>
      </c>
      <c r="I154" s="72">
        <f t="shared" si="46"/>
        <v>22910</v>
      </c>
      <c r="J154" s="96">
        <f t="shared" si="37"/>
        <v>8774530</v>
      </c>
      <c r="K154" s="96">
        <f t="shared" si="38"/>
        <v>9213256.5</v>
      </c>
      <c r="L154" s="97">
        <f t="shared" si="39"/>
        <v>19000</v>
      </c>
      <c r="M154" s="96">
        <f t="shared" si="40"/>
        <v>1263900</v>
      </c>
      <c r="N154" s="116"/>
      <c r="O154" s="116"/>
      <c r="P154" s="116"/>
      <c r="R154" s="79">
        <f>R153</f>
        <v>23150</v>
      </c>
      <c r="S154" s="75">
        <f t="shared" si="41"/>
        <v>8866450</v>
      </c>
      <c r="T154" s="75">
        <f t="shared" si="42"/>
        <v>9309772.5</v>
      </c>
    </row>
    <row r="155" spans="1:20" ht="15" x14ac:dyDescent="0.25">
      <c r="A155" s="72">
        <v>153</v>
      </c>
      <c r="B155" s="106">
        <v>1405</v>
      </c>
      <c r="C155" s="72">
        <v>2005</v>
      </c>
      <c r="D155" s="72">
        <v>20</v>
      </c>
      <c r="E155" s="72">
        <v>14</v>
      </c>
      <c r="F155" s="72" t="s">
        <v>3</v>
      </c>
      <c r="G155" s="72">
        <v>385</v>
      </c>
      <c r="H155" s="81">
        <f t="shared" si="36"/>
        <v>423.50000000000006</v>
      </c>
      <c r="I155" s="72">
        <f t="shared" si="46"/>
        <v>22910</v>
      </c>
      <c r="J155" s="96">
        <f t="shared" si="37"/>
        <v>8820350</v>
      </c>
      <c r="K155" s="96">
        <f t="shared" si="38"/>
        <v>9261367.5</v>
      </c>
      <c r="L155" s="97">
        <f t="shared" si="39"/>
        <v>19500</v>
      </c>
      <c r="M155" s="96">
        <f t="shared" si="40"/>
        <v>1270500.0000000002</v>
      </c>
      <c r="N155" s="116"/>
      <c r="O155" s="116"/>
      <c r="P155" s="116"/>
      <c r="R155" s="79">
        <f>R154</f>
        <v>23150</v>
      </c>
      <c r="S155" s="75">
        <f t="shared" si="41"/>
        <v>8912750</v>
      </c>
      <c r="T155" s="75">
        <f t="shared" si="42"/>
        <v>9358387.5</v>
      </c>
    </row>
    <row r="156" spans="1:20" ht="15" x14ac:dyDescent="0.25">
      <c r="A156" s="72">
        <v>154</v>
      </c>
      <c r="B156" s="106">
        <v>1406</v>
      </c>
      <c r="C156" s="72">
        <v>2006</v>
      </c>
      <c r="D156" s="72">
        <v>20</v>
      </c>
      <c r="E156" s="72">
        <v>14</v>
      </c>
      <c r="F156" s="72" t="s">
        <v>18</v>
      </c>
      <c r="G156" s="72">
        <v>549</v>
      </c>
      <c r="H156" s="81">
        <f t="shared" si="36"/>
        <v>603.90000000000009</v>
      </c>
      <c r="I156" s="72">
        <f>I155</f>
        <v>22910</v>
      </c>
      <c r="J156" s="96">
        <f t="shared" si="37"/>
        <v>12577590</v>
      </c>
      <c r="K156" s="96">
        <f t="shared" si="38"/>
        <v>13206469.5</v>
      </c>
      <c r="L156" s="97">
        <f t="shared" si="39"/>
        <v>27500</v>
      </c>
      <c r="M156" s="96">
        <f t="shared" si="40"/>
        <v>1811700.0000000002</v>
      </c>
      <c r="N156" s="116"/>
      <c r="O156" s="116"/>
      <c r="P156" s="116"/>
      <c r="R156" s="79">
        <f>R155</f>
        <v>23150</v>
      </c>
      <c r="S156" s="75">
        <f t="shared" si="41"/>
        <v>12709350</v>
      </c>
      <c r="T156" s="75">
        <f t="shared" si="42"/>
        <v>13344817.5</v>
      </c>
    </row>
    <row r="157" spans="1:20" ht="15" x14ac:dyDescent="0.25">
      <c r="A157" s="72">
        <v>155</v>
      </c>
      <c r="B157" s="106">
        <v>1407</v>
      </c>
      <c r="C157" s="72">
        <v>2007</v>
      </c>
      <c r="D157" s="72">
        <v>20</v>
      </c>
      <c r="E157" s="72">
        <v>14</v>
      </c>
      <c r="F157" s="72" t="s">
        <v>18</v>
      </c>
      <c r="G157" s="72">
        <v>538</v>
      </c>
      <c r="H157" s="81">
        <f t="shared" si="36"/>
        <v>591.80000000000007</v>
      </c>
      <c r="I157" s="72">
        <f t="shared" si="46"/>
        <v>22910</v>
      </c>
      <c r="J157" s="96">
        <f t="shared" si="37"/>
        <v>12325580</v>
      </c>
      <c r="K157" s="96">
        <f t="shared" si="38"/>
        <v>12941859</v>
      </c>
      <c r="L157" s="97">
        <f t="shared" si="39"/>
        <v>27000</v>
      </c>
      <c r="M157" s="96">
        <f t="shared" si="40"/>
        <v>1775400.0000000002</v>
      </c>
      <c r="N157" s="116"/>
      <c r="O157" s="116"/>
      <c r="P157" s="116"/>
      <c r="R157" s="79">
        <f>R156</f>
        <v>23150</v>
      </c>
      <c r="S157" s="75">
        <f t="shared" si="41"/>
        <v>12454700</v>
      </c>
      <c r="T157" s="75">
        <f t="shared" si="42"/>
        <v>13077435</v>
      </c>
    </row>
    <row r="158" spans="1:20" ht="15" x14ac:dyDescent="0.25">
      <c r="A158" s="72">
        <v>156</v>
      </c>
      <c r="B158" s="106">
        <v>1408</v>
      </c>
      <c r="C158" s="72">
        <v>2008</v>
      </c>
      <c r="D158" s="72">
        <v>20</v>
      </c>
      <c r="E158" s="72">
        <v>14</v>
      </c>
      <c r="F158" s="72" t="s">
        <v>3</v>
      </c>
      <c r="G158" s="72">
        <v>386</v>
      </c>
      <c r="H158" s="81">
        <f t="shared" si="36"/>
        <v>424.6</v>
      </c>
      <c r="I158" s="72">
        <f t="shared" si="46"/>
        <v>22910</v>
      </c>
      <c r="J158" s="96">
        <f t="shared" si="37"/>
        <v>8843260</v>
      </c>
      <c r="K158" s="96">
        <f t="shared" si="38"/>
        <v>9285423</v>
      </c>
      <c r="L158" s="97">
        <f t="shared" si="39"/>
        <v>19500</v>
      </c>
      <c r="M158" s="96">
        <f t="shared" si="40"/>
        <v>1273800</v>
      </c>
      <c r="N158" s="116"/>
      <c r="O158" s="116"/>
      <c r="P158" s="116"/>
      <c r="R158" s="79">
        <f>R157</f>
        <v>23150</v>
      </c>
      <c r="S158" s="75">
        <f t="shared" si="41"/>
        <v>8935900</v>
      </c>
      <c r="T158" s="75">
        <f t="shared" si="42"/>
        <v>9382695</v>
      </c>
    </row>
    <row r="159" spans="1:20" ht="15" x14ac:dyDescent="0.25">
      <c r="A159" s="72">
        <v>157</v>
      </c>
      <c r="B159" s="106">
        <v>1409</v>
      </c>
      <c r="C159" s="72">
        <v>2009</v>
      </c>
      <c r="D159" s="72">
        <v>20</v>
      </c>
      <c r="E159" s="72">
        <v>14</v>
      </c>
      <c r="F159" s="72" t="s">
        <v>3</v>
      </c>
      <c r="G159" s="72">
        <v>383</v>
      </c>
      <c r="H159" s="81">
        <f t="shared" si="36"/>
        <v>421.3</v>
      </c>
      <c r="I159" s="72">
        <f t="shared" si="46"/>
        <v>22910</v>
      </c>
      <c r="J159" s="96">
        <f t="shared" si="37"/>
        <v>8774530</v>
      </c>
      <c r="K159" s="96">
        <f t="shared" si="38"/>
        <v>9213256.5</v>
      </c>
      <c r="L159" s="97">
        <f t="shared" si="39"/>
        <v>19000</v>
      </c>
      <c r="M159" s="96">
        <f t="shared" si="40"/>
        <v>1263900</v>
      </c>
      <c r="N159" s="116"/>
      <c r="O159" s="116"/>
      <c r="P159" s="116"/>
      <c r="R159" s="79">
        <f>R158</f>
        <v>23150</v>
      </c>
      <c r="S159" s="75">
        <f t="shared" si="41"/>
        <v>8866450</v>
      </c>
      <c r="T159" s="75">
        <f t="shared" si="42"/>
        <v>9309772.5</v>
      </c>
    </row>
    <row r="160" spans="1:20" ht="15" x14ac:dyDescent="0.25">
      <c r="A160" s="72">
        <v>158</v>
      </c>
      <c r="B160" s="106">
        <v>1410</v>
      </c>
      <c r="C160" s="72">
        <v>2010</v>
      </c>
      <c r="D160" s="72">
        <v>20</v>
      </c>
      <c r="E160" s="72">
        <v>14</v>
      </c>
      <c r="F160" s="72" t="s">
        <v>3</v>
      </c>
      <c r="G160" s="72">
        <v>383</v>
      </c>
      <c r="H160" s="81">
        <f t="shared" si="36"/>
        <v>421.3</v>
      </c>
      <c r="I160" s="72">
        <f t="shared" si="46"/>
        <v>22910</v>
      </c>
      <c r="J160" s="96">
        <f t="shared" si="37"/>
        <v>8774530</v>
      </c>
      <c r="K160" s="96">
        <f t="shared" si="38"/>
        <v>9213256.5</v>
      </c>
      <c r="L160" s="97">
        <f t="shared" si="39"/>
        <v>19000</v>
      </c>
      <c r="M160" s="96">
        <f t="shared" si="40"/>
        <v>1263900</v>
      </c>
      <c r="N160" s="116"/>
      <c r="O160" s="116"/>
      <c r="P160" s="116"/>
      <c r="R160" s="79">
        <f>R159</f>
        <v>23150</v>
      </c>
      <c r="S160" s="75">
        <f t="shared" si="41"/>
        <v>8866450</v>
      </c>
      <c r="T160" s="75">
        <f t="shared" si="42"/>
        <v>9309772.5</v>
      </c>
    </row>
    <row r="161" spans="1:20" ht="15" x14ac:dyDescent="0.25">
      <c r="A161" s="72">
        <v>159</v>
      </c>
      <c r="B161" s="106">
        <v>1411</v>
      </c>
      <c r="C161" s="72">
        <v>2011</v>
      </c>
      <c r="D161" s="72">
        <v>20</v>
      </c>
      <c r="E161" s="72">
        <v>14</v>
      </c>
      <c r="F161" s="72" t="s">
        <v>3</v>
      </c>
      <c r="G161" s="72">
        <v>384</v>
      </c>
      <c r="H161" s="81">
        <f t="shared" si="36"/>
        <v>422.40000000000003</v>
      </c>
      <c r="I161" s="72">
        <f>I160</f>
        <v>22910</v>
      </c>
      <c r="J161" s="96">
        <f t="shared" si="37"/>
        <v>8797440</v>
      </c>
      <c r="K161" s="96">
        <f t="shared" si="38"/>
        <v>9237312</v>
      </c>
      <c r="L161" s="97">
        <f t="shared" si="39"/>
        <v>19000</v>
      </c>
      <c r="M161" s="96">
        <f t="shared" si="40"/>
        <v>1267200</v>
      </c>
      <c r="N161" s="116"/>
      <c r="O161" s="116"/>
      <c r="P161" s="116"/>
      <c r="R161" s="79">
        <f>R160</f>
        <v>23150</v>
      </c>
      <c r="S161" s="75">
        <f t="shared" si="41"/>
        <v>8889600</v>
      </c>
      <c r="T161" s="75">
        <f t="shared" si="42"/>
        <v>9334080</v>
      </c>
    </row>
    <row r="162" spans="1:20" ht="15" x14ac:dyDescent="0.25">
      <c r="A162" s="72">
        <v>160</v>
      </c>
      <c r="B162" s="106">
        <v>1412</v>
      </c>
      <c r="C162" s="72">
        <v>2012</v>
      </c>
      <c r="D162" s="72">
        <v>20</v>
      </c>
      <c r="E162" s="72">
        <v>14</v>
      </c>
      <c r="F162" s="72" t="s">
        <v>18</v>
      </c>
      <c r="G162" s="72">
        <v>557</v>
      </c>
      <c r="H162" s="81">
        <f t="shared" si="36"/>
        <v>612.70000000000005</v>
      </c>
      <c r="I162" s="72">
        <f t="shared" ref="I162" si="47">I161</f>
        <v>22910</v>
      </c>
      <c r="J162" s="96">
        <f t="shared" si="37"/>
        <v>12760870</v>
      </c>
      <c r="K162" s="96">
        <f t="shared" si="38"/>
        <v>13398913.5</v>
      </c>
      <c r="L162" s="97">
        <f t="shared" si="39"/>
        <v>28000</v>
      </c>
      <c r="M162" s="96">
        <f t="shared" si="40"/>
        <v>1838100.0000000002</v>
      </c>
      <c r="N162" s="116"/>
      <c r="O162" s="116"/>
      <c r="P162" s="116"/>
      <c r="R162" s="79">
        <f>R161</f>
        <v>23150</v>
      </c>
      <c r="S162" s="75">
        <f t="shared" si="41"/>
        <v>12894550</v>
      </c>
      <c r="T162" s="75">
        <f t="shared" si="42"/>
        <v>13539277.5</v>
      </c>
    </row>
    <row r="163" spans="1:20" ht="15" x14ac:dyDescent="0.25">
      <c r="A163" s="72">
        <v>161</v>
      </c>
      <c r="B163" s="106">
        <v>1501</v>
      </c>
      <c r="C163" s="72">
        <v>2101</v>
      </c>
      <c r="D163" s="72">
        <v>21</v>
      </c>
      <c r="E163" s="72">
        <v>15</v>
      </c>
      <c r="F163" s="72" t="s">
        <v>18</v>
      </c>
      <c r="G163" s="72">
        <v>566</v>
      </c>
      <c r="H163" s="81">
        <f t="shared" si="36"/>
        <v>622.6</v>
      </c>
      <c r="I163" s="72">
        <f>I162+70</f>
        <v>22980</v>
      </c>
      <c r="J163" s="96">
        <f t="shared" si="37"/>
        <v>13006680</v>
      </c>
      <c r="K163" s="96">
        <f t="shared" si="38"/>
        <v>13657014</v>
      </c>
      <c r="L163" s="97">
        <f t="shared" si="39"/>
        <v>28500</v>
      </c>
      <c r="M163" s="96">
        <f t="shared" si="40"/>
        <v>1867800</v>
      </c>
      <c r="N163" s="116"/>
      <c r="O163" s="116"/>
      <c r="P163" s="116"/>
      <c r="R163" s="79">
        <f>R162+50</f>
        <v>23200</v>
      </c>
      <c r="S163" s="75">
        <f t="shared" si="41"/>
        <v>13131200</v>
      </c>
      <c r="T163" s="75">
        <f t="shared" si="42"/>
        <v>13787760</v>
      </c>
    </row>
    <row r="164" spans="1:20" ht="15" x14ac:dyDescent="0.25">
      <c r="A164" s="72">
        <v>162</v>
      </c>
      <c r="B164" s="106">
        <v>1506</v>
      </c>
      <c r="C164" s="72">
        <v>2106</v>
      </c>
      <c r="D164" s="72">
        <v>21</v>
      </c>
      <c r="E164" s="72">
        <v>15</v>
      </c>
      <c r="F164" s="72" t="s">
        <v>18</v>
      </c>
      <c r="G164" s="72">
        <v>549</v>
      </c>
      <c r="H164" s="81">
        <f t="shared" si="36"/>
        <v>603.90000000000009</v>
      </c>
      <c r="I164" s="72">
        <f t="shared" ref="I164:I170" si="48">I163</f>
        <v>22980</v>
      </c>
      <c r="J164" s="96">
        <f t="shared" si="37"/>
        <v>12616020</v>
      </c>
      <c r="K164" s="96">
        <f t="shared" si="38"/>
        <v>13246821</v>
      </c>
      <c r="L164" s="97">
        <f t="shared" si="39"/>
        <v>27500</v>
      </c>
      <c r="M164" s="96">
        <f t="shared" si="40"/>
        <v>1811700.0000000002</v>
      </c>
      <c r="N164" s="116"/>
      <c r="O164" s="116"/>
      <c r="P164" s="116"/>
      <c r="R164" s="79">
        <f>R163</f>
        <v>23200</v>
      </c>
      <c r="S164" s="75">
        <f t="shared" si="41"/>
        <v>12736800</v>
      </c>
      <c r="T164" s="75">
        <f t="shared" si="42"/>
        <v>13373640</v>
      </c>
    </row>
    <row r="165" spans="1:20" ht="15" x14ac:dyDescent="0.25">
      <c r="A165" s="72">
        <v>163</v>
      </c>
      <c r="B165" s="106">
        <v>1507</v>
      </c>
      <c r="C165" s="72">
        <v>2107</v>
      </c>
      <c r="D165" s="72">
        <v>21</v>
      </c>
      <c r="E165" s="72">
        <v>15</v>
      </c>
      <c r="F165" s="72" t="s">
        <v>18</v>
      </c>
      <c r="G165" s="72">
        <v>538</v>
      </c>
      <c r="H165" s="81">
        <f t="shared" si="36"/>
        <v>591.80000000000007</v>
      </c>
      <c r="I165" s="72">
        <f t="shared" si="48"/>
        <v>22980</v>
      </c>
      <c r="J165" s="96">
        <f t="shared" si="37"/>
        <v>12363240</v>
      </c>
      <c r="K165" s="96">
        <f t="shared" si="38"/>
        <v>12981402</v>
      </c>
      <c r="L165" s="97">
        <f t="shared" si="39"/>
        <v>27000</v>
      </c>
      <c r="M165" s="96">
        <f t="shared" si="40"/>
        <v>1775400.0000000002</v>
      </c>
      <c r="N165" s="116"/>
      <c r="O165" s="116"/>
      <c r="P165" s="116"/>
      <c r="R165" s="79">
        <f>R164</f>
        <v>23200</v>
      </c>
      <c r="S165" s="75">
        <f t="shared" si="41"/>
        <v>12481600</v>
      </c>
      <c r="T165" s="75">
        <f t="shared" si="42"/>
        <v>13105680</v>
      </c>
    </row>
    <row r="166" spans="1:20" ht="15" x14ac:dyDescent="0.25">
      <c r="A166" s="72">
        <v>164</v>
      </c>
      <c r="B166" s="106">
        <v>1508</v>
      </c>
      <c r="C166" s="72">
        <v>2108</v>
      </c>
      <c r="D166" s="72">
        <v>21</v>
      </c>
      <c r="E166" s="72">
        <v>15</v>
      </c>
      <c r="F166" s="72" t="s">
        <v>3</v>
      </c>
      <c r="G166" s="72">
        <v>386</v>
      </c>
      <c r="H166" s="81">
        <f t="shared" si="36"/>
        <v>424.6</v>
      </c>
      <c r="I166" s="72">
        <f t="shared" si="48"/>
        <v>22980</v>
      </c>
      <c r="J166" s="96">
        <f t="shared" si="37"/>
        <v>8870280</v>
      </c>
      <c r="K166" s="96">
        <f t="shared" si="38"/>
        <v>9313794</v>
      </c>
      <c r="L166" s="97">
        <f t="shared" si="39"/>
        <v>19500</v>
      </c>
      <c r="M166" s="96">
        <f t="shared" si="40"/>
        <v>1273800</v>
      </c>
      <c r="N166" s="116"/>
      <c r="O166" s="116"/>
      <c r="P166" s="116"/>
      <c r="R166" s="79">
        <f>R165</f>
        <v>23200</v>
      </c>
      <c r="S166" s="75">
        <f t="shared" si="41"/>
        <v>8955200</v>
      </c>
      <c r="T166" s="75">
        <f t="shared" si="42"/>
        <v>9402960</v>
      </c>
    </row>
    <row r="167" spans="1:20" ht="15" x14ac:dyDescent="0.25">
      <c r="A167" s="72">
        <v>165</v>
      </c>
      <c r="B167" s="106">
        <v>1509</v>
      </c>
      <c r="C167" s="72">
        <v>2109</v>
      </c>
      <c r="D167" s="72">
        <v>21</v>
      </c>
      <c r="E167" s="72">
        <v>15</v>
      </c>
      <c r="F167" s="72" t="s">
        <v>3</v>
      </c>
      <c r="G167" s="72">
        <v>383</v>
      </c>
      <c r="H167" s="81">
        <f t="shared" si="36"/>
        <v>421.3</v>
      </c>
      <c r="I167" s="72">
        <f t="shared" si="48"/>
        <v>22980</v>
      </c>
      <c r="J167" s="96">
        <f t="shared" si="37"/>
        <v>8801340</v>
      </c>
      <c r="K167" s="96">
        <f t="shared" si="38"/>
        <v>9241407</v>
      </c>
      <c r="L167" s="97">
        <f t="shared" si="39"/>
        <v>19500</v>
      </c>
      <c r="M167" s="96">
        <f t="shared" si="40"/>
        <v>1263900</v>
      </c>
      <c r="N167" s="116"/>
      <c r="O167" s="116"/>
      <c r="P167" s="116"/>
      <c r="R167" s="79">
        <f>R166</f>
        <v>23200</v>
      </c>
      <c r="S167" s="75">
        <f t="shared" si="41"/>
        <v>8885600</v>
      </c>
      <c r="T167" s="75">
        <f t="shared" si="42"/>
        <v>9329880</v>
      </c>
    </row>
    <row r="168" spans="1:20" ht="15" x14ac:dyDescent="0.25">
      <c r="A168" s="72">
        <v>166</v>
      </c>
      <c r="B168" s="106">
        <v>1510</v>
      </c>
      <c r="C168" s="72">
        <v>2110</v>
      </c>
      <c r="D168" s="72">
        <v>21</v>
      </c>
      <c r="E168" s="72">
        <v>15</v>
      </c>
      <c r="F168" s="72" t="s">
        <v>3</v>
      </c>
      <c r="G168" s="72">
        <v>383</v>
      </c>
      <c r="H168" s="81">
        <f t="shared" si="36"/>
        <v>421.3</v>
      </c>
      <c r="I168" s="72">
        <f>I167</f>
        <v>22980</v>
      </c>
      <c r="J168" s="96">
        <f t="shared" si="37"/>
        <v>8801340</v>
      </c>
      <c r="K168" s="96">
        <f t="shared" si="38"/>
        <v>9241407</v>
      </c>
      <c r="L168" s="97">
        <f t="shared" si="39"/>
        <v>19500</v>
      </c>
      <c r="M168" s="96">
        <f t="shared" si="40"/>
        <v>1263900</v>
      </c>
      <c r="N168" s="116"/>
      <c r="O168" s="116"/>
      <c r="P168" s="116"/>
      <c r="R168" s="79">
        <f>R167</f>
        <v>23200</v>
      </c>
      <c r="S168" s="75">
        <f t="shared" si="41"/>
        <v>8885600</v>
      </c>
      <c r="T168" s="75">
        <f t="shared" si="42"/>
        <v>9329880</v>
      </c>
    </row>
    <row r="169" spans="1:20" ht="15" x14ac:dyDescent="0.25">
      <c r="A169" s="72">
        <v>167</v>
      </c>
      <c r="B169" s="106">
        <v>1511</v>
      </c>
      <c r="C169" s="72">
        <v>2111</v>
      </c>
      <c r="D169" s="72">
        <v>21</v>
      </c>
      <c r="E169" s="72">
        <v>15</v>
      </c>
      <c r="F169" s="72" t="s">
        <v>3</v>
      </c>
      <c r="G169" s="72">
        <v>384</v>
      </c>
      <c r="H169" s="81">
        <f t="shared" si="36"/>
        <v>422.40000000000003</v>
      </c>
      <c r="I169" s="72">
        <f t="shared" si="48"/>
        <v>22980</v>
      </c>
      <c r="J169" s="96">
        <f t="shared" si="37"/>
        <v>8824320</v>
      </c>
      <c r="K169" s="96">
        <f t="shared" si="38"/>
        <v>9265536</v>
      </c>
      <c r="L169" s="97">
        <f t="shared" si="39"/>
        <v>19500</v>
      </c>
      <c r="M169" s="96">
        <f t="shared" si="40"/>
        <v>1267200</v>
      </c>
      <c r="N169" s="116"/>
      <c r="O169" s="116"/>
      <c r="P169" s="116"/>
      <c r="R169" s="79">
        <f>R168</f>
        <v>23200</v>
      </c>
      <c r="S169" s="75">
        <f t="shared" si="41"/>
        <v>8908800</v>
      </c>
      <c r="T169" s="75">
        <f t="shared" si="42"/>
        <v>9354240</v>
      </c>
    </row>
    <row r="170" spans="1:20" ht="15" x14ac:dyDescent="0.25">
      <c r="A170" s="72">
        <v>168</v>
      </c>
      <c r="B170" s="106">
        <v>1512</v>
      </c>
      <c r="C170" s="72">
        <v>2112</v>
      </c>
      <c r="D170" s="72">
        <v>21</v>
      </c>
      <c r="E170" s="72">
        <v>15</v>
      </c>
      <c r="F170" s="72" t="s">
        <v>18</v>
      </c>
      <c r="G170" s="72">
        <v>557</v>
      </c>
      <c r="H170" s="81">
        <f t="shared" si="36"/>
        <v>612.70000000000005</v>
      </c>
      <c r="I170" s="72">
        <f t="shared" si="48"/>
        <v>22980</v>
      </c>
      <c r="J170" s="96">
        <f t="shared" si="37"/>
        <v>12799860</v>
      </c>
      <c r="K170" s="96">
        <f t="shared" si="38"/>
        <v>13439853</v>
      </c>
      <c r="L170" s="97">
        <f t="shared" si="39"/>
        <v>28000</v>
      </c>
      <c r="M170" s="96">
        <f t="shared" si="40"/>
        <v>1838100.0000000002</v>
      </c>
      <c r="N170" s="116"/>
      <c r="O170" s="116"/>
      <c r="P170" s="116"/>
      <c r="R170" s="79">
        <f>R169</f>
        <v>23200</v>
      </c>
      <c r="S170" s="75">
        <f t="shared" si="41"/>
        <v>12922400</v>
      </c>
      <c r="T170" s="75">
        <f t="shared" si="42"/>
        <v>13568520</v>
      </c>
    </row>
    <row r="171" spans="1:20" ht="15" x14ac:dyDescent="0.25">
      <c r="A171" s="72">
        <v>169</v>
      </c>
      <c r="B171" s="106">
        <v>1601</v>
      </c>
      <c r="C171" s="72">
        <v>2201</v>
      </c>
      <c r="D171" s="72">
        <v>22</v>
      </c>
      <c r="E171" s="72">
        <v>16</v>
      </c>
      <c r="F171" s="72" t="s">
        <v>18</v>
      </c>
      <c r="G171" s="72">
        <v>556</v>
      </c>
      <c r="H171" s="81">
        <f t="shared" si="36"/>
        <v>611.6</v>
      </c>
      <c r="I171" s="72">
        <f>I170+70</f>
        <v>23050</v>
      </c>
      <c r="J171" s="96">
        <f t="shared" si="37"/>
        <v>12815800</v>
      </c>
      <c r="K171" s="96">
        <f t="shared" si="38"/>
        <v>13456590</v>
      </c>
      <c r="L171" s="97">
        <f t="shared" si="39"/>
        <v>28000</v>
      </c>
      <c r="M171" s="96">
        <f t="shared" si="40"/>
        <v>1834800</v>
      </c>
      <c r="N171" s="116"/>
      <c r="O171" s="116"/>
      <c r="P171" s="116"/>
      <c r="R171" s="79">
        <f>R170+50</f>
        <v>23250</v>
      </c>
      <c r="S171" s="75">
        <f t="shared" si="41"/>
        <v>12927000</v>
      </c>
      <c r="T171" s="75">
        <f t="shared" si="42"/>
        <v>13573350</v>
      </c>
    </row>
    <row r="172" spans="1:20" ht="15" x14ac:dyDescent="0.25">
      <c r="A172" s="72">
        <v>170</v>
      </c>
      <c r="B172" s="106">
        <v>1602</v>
      </c>
      <c r="C172" s="72">
        <v>2202</v>
      </c>
      <c r="D172" s="72">
        <v>22</v>
      </c>
      <c r="E172" s="72">
        <v>16</v>
      </c>
      <c r="F172" s="72" t="s">
        <v>3</v>
      </c>
      <c r="G172" s="72">
        <v>388</v>
      </c>
      <c r="H172" s="81">
        <f t="shared" si="36"/>
        <v>426.8</v>
      </c>
      <c r="I172" s="72">
        <f t="shared" ref="I172:I180" si="49">I171</f>
        <v>23050</v>
      </c>
      <c r="J172" s="96">
        <f t="shared" si="37"/>
        <v>8943400</v>
      </c>
      <c r="K172" s="96">
        <f t="shared" si="38"/>
        <v>9390570</v>
      </c>
      <c r="L172" s="97">
        <f t="shared" si="39"/>
        <v>19500</v>
      </c>
      <c r="M172" s="96">
        <f t="shared" si="40"/>
        <v>1280400</v>
      </c>
      <c r="N172" s="116"/>
      <c r="O172" s="116"/>
      <c r="P172" s="116"/>
      <c r="R172" s="79">
        <f>R171</f>
        <v>23250</v>
      </c>
      <c r="S172" s="75">
        <f t="shared" si="41"/>
        <v>9021000</v>
      </c>
      <c r="T172" s="75">
        <f t="shared" si="42"/>
        <v>9472050</v>
      </c>
    </row>
    <row r="173" spans="1:20" ht="15" x14ac:dyDescent="0.25">
      <c r="A173" s="72">
        <v>171</v>
      </c>
      <c r="B173" s="106">
        <v>1603</v>
      </c>
      <c r="C173" s="72">
        <v>2203</v>
      </c>
      <c r="D173" s="72">
        <v>22</v>
      </c>
      <c r="E173" s="72">
        <v>16</v>
      </c>
      <c r="F173" s="72" t="s">
        <v>3</v>
      </c>
      <c r="G173" s="72">
        <v>383</v>
      </c>
      <c r="H173" s="81">
        <f t="shared" si="36"/>
        <v>421.3</v>
      </c>
      <c r="I173" s="72">
        <f t="shared" si="49"/>
        <v>23050</v>
      </c>
      <c r="J173" s="96">
        <f t="shared" si="37"/>
        <v>8828150</v>
      </c>
      <c r="K173" s="96">
        <f t="shared" si="38"/>
        <v>9269557.5</v>
      </c>
      <c r="L173" s="97">
        <f t="shared" si="39"/>
        <v>19500</v>
      </c>
      <c r="M173" s="96">
        <f t="shared" si="40"/>
        <v>1263900</v>
      </c>
      <c r="N173" s="116"/>
      <c r="O173" s="116"/>
      <c r="P173" s="116"/>
      <c r="R173" s="79">
        <f>R172</f>
        <v>23250</v>
      </c>
      <c r="S173" s="75">
        <f t="shared" si="41"/>
        <v>8904750</v>
      </c>
      <c r="T173" s="75">
        <f t="shared" si="42"/>
        <v>9349987.5</v>
      </c>
    </row>
    <row r="174" spans="1:20" ht="15" x14ac:dyDescent="0.25">
      <c r="A174" s="72">
        <v>172</v>
      </c>
      <c r="B174" s="106">
        <v>1604</v>
      </c>
      <c r="C174" s="72">
        <v>2204</v>
      </c>
      <c r="D174" s="72">
        <v>22</v>
      </c>
      <c r="E174" s="72">
        <v>16</v>
      </c>
      <c r="F174" s="72" t="s">
        <v>3</v>
      </c>
      <c r="G174" s="72">
        <v>383</v>
      </c>
      <c r="H174" s="81">
        <f t="shared" si="36"/>
        <v>421.3</v>
      </c>
      <c r="I174" s="72">
        <f t="shared" si="49"/>
        <v>23050</v>
      </c>
      <c r="J174" s="96">
        <f t="shared" si="37"/>
        <v>8828150</v>
      </c>
      <c r="K174" s="96">
        <f t="shared" si="38"/>
        <v>9269557.5</v>
      </c>
      <c r="L174" s="97">
        <f t="shared" si="39"/>
        <v>19500</v>
      </c>
      <c r="M174" s="96">
        <f t="shared" si="40"/>
        <v>1263900</v>
      </c>
      <c r="N174" s="116"/>
      <c r="O174" s="116"/>
      <c r="P174" s="116"/>
      <c r="R174" s="79">
        <f>R173</f>
        <v>23250</v>
      </c>
      <c r="S174" s="75">
        <f t="shared" si="41"/>
        <v>8904750</v>
      </c>
      <c r="T174" s="75">
        <f t="shared" si="42"/>
        <v>9349987.5</v>
      </c>
    </row>
    <row r="175" spans="1:20" ht="15" x14ac:dyDescent="0.25">
      <c r="A175" s="72">
        <v>173</v>
      </c>
      <c r="B175" s="106">
        <v>1605</v>
      </c>
      <c r="C175" s="72">
        <v>2205</v>
      </c>
      <c r="D175" s="72">
        <v>22</v>
      </c>
      <c r="E175" s="72">
        <v>16</v>
      </c>
      <c r="F175" s="72" t="s">
        <v>3</v>
      </c>
      <c r="G175" s="72">
        <v>385</v>
      </c>
      <c r="H175" s="81">
        <f t="shared" si="36"/>
        <v>423.50000000000006</v>
      </c>
      <c r="I175" s="72">
        <f t="shared" si="49"/>
        <v>23050</v>
      </c>
      <c r="J175" s="96">
        <f t="shared" si="37"/>
        <v>8874250</v>
      </c>
      <c r="K175" s="96">
        <f t="shared" si="38"/>
        <v>9317962.5</v>
      </c>
      <c r="L175" s="97">
        <f t="shared" si="39"/>
        <v>19500</v>
      </c>
      <c r="M175" s="96">
        <f t="shared" si="40"/>
        <v>1270500.0000000002</v>
      </c>
      <c r="N175" s="116"/>
      <c r="O175" s="116"/>
      <c r="P175" s="116"/>
      <c r="R175" s="79">
        <f>R174</f>
        <v>23250</v>
      </c>
      <c r="S175" s="75">
        <f t="shared" si="41"/>
        <v>8951250</v>
      </c>
      <c r="T175" s="75">
        <f t="shared" si="42"/>
        <v>9398812.5</v>
      </c>
    </row>
    <row r="176" spans="1:20" ht="15" x14ac:dyDescent="0.25">
      <c r="A176" s="72">
        <v>174</v>
      </c>
      <c r="B176" s="106">
        <v>1606</v>
      </c>
      <c r="C176" s="72">
        <v>2206</v>
      </c>
      <c r="D176" s="72">
        <v>22</v>
      </c>
      <c r="E176" s="72">
        <v>16</v>
      </c>
      <c r="F176" s="72" t="s">
        <v>18</v>
      </c>
      <c r="G176" s="72">
        <v>549</v>
      </c>
      <c r="H176" s="81">
        <f t="shared" si="36"/>
        <v>603.90000000000009</v>
      </c>
      <c r="I176" s="72">
        <f>I175</f>
        <v>23050</v>
      </c>
      <c r="J176" s="96">
        <f t="shared" si="37"/>
        <v>12654450</v>
      </c>
      <c r="K176" s="96">
        <f t="shared" si="38"/>
        <v>13287172.5</v>
      </c>
      <c r="L176" s="97">
        <f t="shared" si="39"/>
        <v>27500</v>
      </c>
      <c r="M176" s="96">
        <f t="shared" si="40"/>
        <v>1811700.0000000002</v>
      </c>
      <c r="N176" s="116"/>
      <c r="O176" s="116"/>
      <c r="P176" s="116"/>
      <c r="R176" s="79">
        <f>R175</f>
        <v>23250</v>
      </c>
      <c r="S176" s="75">
        <f t="shared" si="41"/>
        <v>12764250</v>
      </c>
      <c r="T176" s="75">
        <f t="shared" si="42"/>
        <v>13402462.5</v>
      </c>
    </row>
    <row r="177" spans="1:23" ht="15" x14ac:dyDescent="0.25">
      <c r="A177" s="72">
        <v>175</v>
      </c>
      <c r="B177" s="106">
        <v>1607</v>
      </c>
      <c r="C177" s="72">
        <v>2207</v>
      </c>
      <c r="D177" s="72">
        <v>22</v>
      </c>
      <c r="E177" s="72">
        <v>16</v>
      </c>
      <c r="F177" s="72" t="s">
        <v>18</v>
      </c>
      <c r="G177" s="72">
        <v>538</v>
      </c>
      <c r="H177" s="81">
        <f t="shared" si="36"/>
        <v>591.80000000000007</v>
      </c>
      <c r="I177" s="72">
        <f t="shared" si="49"/>
        <v>23050</v>
      </c>
      <c r="J177" s="96">
        <f t="shared" si="37"/>
        <v>12400900</v>
      </c>
      <c r="K177" s="96">
        <f t="shared" si="38"/>
        <v>13020945</v>
      </c>
      <c r="L177" s="97">
        <f t="shared" si="39"/>
        <v>27000</v>
      </c>
      <c r="M177" s="96">
        <f t="shared" si="40"/>
        <v>1775400.0000000002</v>
      </c>
      <c r="N177" s="116"/>
      <c r="O177" s="116"/>
      <c r="P177" s="116"/>
      <c r="R177" s="79">
        <f>R176</f>
        <v>23250</v>
      </c>
      <c r="S177" s="75">
        <f t="shared" si="41"/>
        <v>12508500</v>
      </c>
      <c r="T177" s="75">
        <f t="shared" si="42"/>
        <v>13133925</v>
      </c>
    </row>
    <row r="178" spans="1:23" ht="15" x14ac:dyDescent="0.25">
      <c r="A178" s="72">
        <v>176</v>
      </c>
      <c r="B178" s="106">
        <v>1608</v>
      </c>
      <c r="C178" s="72">
        <v>2208</v>
      </c>
      <c r="D178" s="72">
        <v>22</v>
      </c>
      <c r="E178" s="72">
        <v>16</v>
      </c>
      <c r="F178" s="72" t="s">
        <v>3</v>
      </c>
      <c r="G178" s="72">
        <v>386</v>
      </c>
      <c r="H178" s="81">
        <f t="shared" si="36"/>
        <v>424.6</v>
      </c>
      <c r="I178" s="72">
        <f t="shared" si="49"/>
        <v>23050</v>
      </c>
      <c r="J178" s="96">
        <f t="shared" si="37"/>
        <v>8897300</v>
      </c>
      <c r="K178" s="96">
        <f t="shared" si="38"/>
        <v>9342165</v>
      </c>
      <c r="L178" s="97">
        <f t="shared" si="39"/>
        <v>19500</v>
      </c>
      <c r="M178" s="96">
        <f t="shared" si="40"/>
        <v>1273800</v>
      </c>
      <c r="N178" s="116"/>
      <c r="O178" s="116"/>
      <c r="P178" s="116"/>
      <c r="R178" s="79">
        <f>R177</f>
        <v>23250</v>
      </c>
      <c r="S178" s="75">
        <f t="shared" si="41"/>
        <v>8974500</v>
      </c>
      <c r="T178" s="75">
        <f t="shared" si="42"/>
        <v>9423225</v>
      </c>
    </row>
    <row r="179" spans="1:23" ht="15" x14ac:dyDescent="0.25">
      <c r="A179" s="72">
        <v>177</v>
      </c>
      <c r="B179" s="106">
        <v>1609</v>
      </c>
      <c r="C179" s="72">
        <v>2209</v>
      </c>
      <c r="D179" s="72">
        <v>22</v>
      </c>
      <c r="E179" s="72">
        <v>16</v>
      </c>
      <c r="F179" s="72" t="s">
        <v>3</v>
      </c>
      <c r="G179" s="72">
        <v>383</v>
      </c>
      <c r="H179" s="81">
        <f t="shared" si="36"/>
        <v>421.3</v>
      </c>
      <c r="I179" s="72">
        <f t="shared" si="49"/>
        <v>23050</v>
      </c>
      <c r="J179" s="96">
        <f t="shared" si="37"/>
        <v>8828150</v>
      </c>
      <c r="K179" s="96">
        <f t="shared" si="38"/>
        <v>9269557.5</v>
      </c>
      <c r="L179" s="97">
        <f t="shared" si="39"/>
        <v>19500</v>
      </c>
      <c r="M179" s="96">
        <f t="shared" si="40"/>
        <v>1263900</v>
      </c>
      <c r="N179" s="116"/>
      <c r="O179" s="116"/>
      <c r="P179" s="116"/>
      <c r="R179" s="79">
        <f>R178</f>
        <v>23250</v>
      </c>
      <c r="S179" s="75">
        <f t="shared" si="41"/>
        <v>8904750</v>
      </c>
      <c r="T179" s="75">
        <f t="shared" si="42"/>
        <v>9349987.5</v>
      </c>
    </row>
    <row r="180" spans="1:23" ht="15" x14ac:dyDescent="0.25">
      <c r="A180" s="72">
        <v>178</v>
      </c>
      <c r="B180" s="106">
        <v>1610</v>
      </c>
      <c r="C180" s="72">
        <v>2210</v>
      </c>
      <c r="D180" s="72">
        <v>22</v>
      </c>
      <c r="E180" s="72">
        <v>16</v>
      </c>
      <c r="F180" s="72" t="s">
        <v>3</v>
      </c>
      <c r="G180" s="72">
        <v>383</v>
      </c>
      <c r="H180" s="81">
        <f t="shared" si="36"/>
        <v>421.3</v>
      </c>
      <c r="I180" s="72">
        <f t="shared" si="49"/>
        <v>23050</v>
      </c>
      <c r="J180" s="96">
        <f t="shared" si="37"/>
        <v>8828150</v>
      </c>
      <c r="K180" s="96">
        <f t="shared" si="38"/>
        <v>9269557.5</v>
      </c>
      <c r="L180" s="97">
        <f t="shared" si="39"/>
        <v>19500</v>
      </c>
      <c r="M180" s="96">
        <f t="shared" si="40"/>
        <v>1263900</v>
      </c>
      <c r="N180" s="116"/>
      <c r="O180" s="116"/>
      <c r="P180" s="116"/>
      <c r="R180" s="79">
        <f>R179</f>
        <v>23250</v>
      </c>
      <c r="S180" s="75">
        <f t="shared" si="41"/>
        <v>8904750</v>
      </c>
      <c r="T180" s="75">
        <f t="shared" si="42"/>
        <v>9349987.5</v>
      </c>
    </row>
    <row r="181" spans="1:23" ht="15" x14ac:dyDescent="0.25">
      <c r="A181" s="72">
        <v>179</v>
      </c>
      <c r="B181" s="106">
        <v>1611</v>
      </c>
      <c r="C181" s="72">
        <v>2211</v>
      </c>
      <c r="D181" s="72">
        <v>22</v>
      </c>
      <c r="E181" s="72">
        <v>16</v>
      </c>
      <c r="F181" s="72" t="s">
        <v>3</v>
      </c>
      <c r="G181" s="72">
        <v>384</v>
      </c>
      <c r="H181" s="81">
        <f t="shared" si="36"/>
        <v>422.40000000000003</v>
      </c>
      <c r="I181" s="72">
        <f>I180</f>
        <v>23050</v>
      </c>
      <c r="J181" s="96">
        <f t="shared" si="37"/>
        <v>8851200</v>
      </c>
      <c r="K181" s="96">
        <f t="shared" si="38"/>
        <v>9293760</v>
      </c>
      <c r="L181" s="97">
        <f t="shared" si="39"/>
        <v>19500</v>
      </c>
      <c r="M181" s="96">
        <f t="shared" si="40"/>
        <v>1267200</v>
      </c>
      <c r="N181" s="116"/>
      <c r="O181" s="116"/>
      <c r="P181" s="116"/>
      <c r="R181" s="79">
        <f>R180</f>
        <v>23250</v>
      </c>
      <c r="S181" s="75">
        <f t="shared" si="41"/>
        <v>8928000</v>
      </c>
      <c r="T181" s="75">
        <f t="shared" si="42"/>
        <v>9374400</v>
      </c>
    </row>
    <row r="182" spans="1:23" ht="15" x14ac:dyDescent="0.25">
      <c r="A182" s="72">
        <v>180</v>
      </c>
      <c r="B182" s="106">
        <v>1612</v>
      </c>
      <c r="C182" s="72">
        <v>2212</v>
      </c>
      <c r="D182" s="72">
        <v>22</v>
      </c>
      <c r="E182" s="72">
        <v>16</v>
      </c>
      <c r="F182" s="72" t="s">
        <v>18</v>
      </c>
      <c r="G182" s="72">
        <v>557</v>
      </c>
      <c r="H182" s="81">
        <f t="shared" si="36"/>
        <v>612.70000000000005</v>
      </c>
      <c r="I182" s="72">
        <f t="shared" ref="I182" si="50">I181</f>
        <v>23050</v>
      </c>
      <c r="J182" s="96">
        <f t="shared" si="37"/>
        <v>12838850</v>
      </c>
      <c r="K182" s="96">
        <f t="shared" si="38"/>
        <v>13480792.5</v>
      </c>
      <c r="L182" s="97">
        <f t="shared" si="39"/>
        <v>28000</v>
      </c>
      <c r="M182" s="96">
        <f t="shared" si="40"/>
        <v>1838100.0000000002</v>
      </c>
      <c r="N182" s="116"/>
      <c r="O182" s="116"/>
      <c r="P182" s="116"/>
      <c r="R182" s="79">
        <f>R181</f>
        <v>23250</v>
      </c>
      <c r="S182" s="75">
        <f t="shared" si="41"/>
        <v>12950250</v>
      </c>
      <c r="T182" s="75">
        <f t="shared" si="42"/>
        <v>13597762.5</v>
      </c>
    </row>
    <row r="183" spans="1:23" ht="15" x14ac:dyDescent="0.25">
      <c r="A183" s="72">
        <v>181</v>
      </c>
      <c r="B183" s="106">
        <v>1701</v>
      </c>
      <c r="C183" s="72">
        <v>2301</v>
      </c>
      <c r="D183" s="72">
        <v>23</v>
      </c>
      <c r="E183" s="72">
        <v>17</v>
      </c>
      <c r="F183" s="72" t="s">
        <v>18</v>
      </c>
      <c r="G183" s="72">
        <v>556</v>
      </c>
      <c r="H183" s="81">
        <f t="shared" si="36"/>
        <v>611.6</v>
      </c>
      <c r="I183" s="72">
        <f>I182+70</f>
        <v>23120</v>
      </c>
      <c r="J183" s="96">
        <f t="shared" si="37"/>
        <v>12854720</v>
      </c>
      <c r="K183" s="96">
        <f t="shared" si="38"/>
        <v>13497456</v>
      </c>
      <c r="L183" s="97">
        <f t="shared" si="39"/>
        <v>28000</v>
      </c>
      <c r="M183" s="96">
        <f t="shared" si="40"/>
        <v>1834800</v>
      </c>
      <c r="N183" s="116"/>
      <c r="O183" s="116"/>
      <c r="P183" s="116"/>
      <c r="Q183" s="26"/>
      <c r="R183" s="79">
        <f>R182+50</f>
        <v>23300</v>
      </c>
      <c r="S183" s="75">
        <f t="shared" si="41"/>
        <v>12954800</v>
      </c>
      <c r="T183" s="75">
        <f t="shared" si="42"/>
        <v>13602540</v>
      </c>
      <c r="U183" s="26"/>
      <c r="V183" s="26"/>
      <c r="W183" s="26"/>
    </row>
    <row r="184" spans="1:23" ht="15" x14ac:dyDescent="0.25">
      <c r="A184" s="72">
        <v>182</v>
      </c>
      <c r="B184" s="106">
        <v>1702</v>
      </c>
      <c r="C184" s="72">
        <v>2302</v>
      </c>
      <c r="D184" s="72">
        <v>23</v>
      </c>
      <c r="E184" s="72">
        <v>17</v>
      </c>
      <c r="F184" s="72" t="s">
        <v>3</v>
      </c>
      <c r="G184" s="72">
        <v>388</v>
      </c>
      <c r="H184" s="81">
        <f t="shared" si="36"/>
        <v>426.8</v>
      </c>
      <c r="I184" s="72">
        <f t="shared" ref="I184:I192" si="51">I183</f>
        <v>23120</v>
      </c>
      <c r="J184" s="96">
        <f t="shared" si="37"/>
        <v>8970560</v>
      </c>
      <c r="K184" s="96">
        <f t="shared" si="38"/>
        <v>9419088</v>
      </c>
      <c r="L184" s="97">
        <f t="shared" si="39"/>
        <v>19500</v>
      </c>
      <c r="M184" s="96">
        <f t="shared" si="40"/>
        <v>1280400</v>
      </c>
      <c r="N184" s="116"/>
      <c r="O184" s="116"/>
      <c r="P184" s="116"/>
      <c r="Q184" s="26"/>
      <c r="R184" s="79">
        <f>R183</f>
        <v>23300</v>
      </c>
      <c r="S184" s="75">
        <f t="shared" si="41"/>
        <v>9040400</v>
      </c>
      <c r="T184" s="75">
        <f t="shared" si="42"/>
        <v>9492420</v>
      </c>
      <c r="U184" s="26"/>
      <c r="V184" s="26"/>
      <c r="W184" s="26"/>
    </row>
    <row r="185" spans="1:23" ht="15" x14ac:dyDescent="0.25">
      <c r="A185" s="72">
        <v>183</v>
      </c>
      <c r="B185" s="106">
        <v>1703</v>
      </c>
      <c r="C185" s="72">
        <v>2303</v>
      </c>
      <c r="D185" s="72">
        <v>23</v>
      </c>
      <c r="E185" s="72">
        <v>17</v>
      </c>
      <c r="F185" s="72" t="s">
        <v>3</v>
      </c>
      <c r="G185" s="72">
        <v>383</v>
      </c>
      <c r="H185" s="81">
        <f t="shared" si="36"/>
        <v>421.3</v>
      </c>
      <c r="I185" s="72">
        <f t="shared" si="51"/>
        <v>23120</v>
      </c>
      <c r="J185" s="96">
        <f t="shared" si="37"/>
        <v>8854960</v>
      </c>
      <c r="K185" s="96">
        <f t="shared" si="38"/>
        <v>9297708</v>
      </c>
      <c r="L185" s="97">
        <f t="shared" si="39"/>
        <v>19500</v>
      </c>
      <c r="M185" s="96">
        <f t="shared" si="40"/>
        <v>1263900</v>
      </c>
      <c r="N185" s="116"/>
      <c r="O185" s="116"/>
      <c r="P185" s="116"/>
      <c r="Q185" s="26"/>
      <c r="R185" s="79">
        <f>R184</f>
        <v>23300</v>
      </c>
      <c r="S185" s="75">
        <f t="shared" si="41"/>
        <v>8923900</v>
      </c>
      <c r="T185" s="75">
        <f t="shared" si="42"/>
        <v>9370095</v>
      </c>
      <c r="U185" s="26"/>
      <c r="V185" s="26"/>
      <c r="W185" s="26"/>
    </row>
    <row r="186" spans="1:23" ht="15" x14ac:dyDescent="0.25">
      <c r="A186" s="72">
        <v>184</v>
      </c>
      <c r="B186" s="106">
        <v>1704</v>
      </c>
      <c r="C186" s="72">
        <v>2304</v>
      </c>
      <c r="D186" s="72">
        <v>23</v>
      </c>
      <c r="E186" s="72">
        <v>17</v>
      </c>
      <c r="F186" s="72" t="s">
        <v>3</v>
      </c>
      <c r="G186" s="72">
        <v>383</v>
      </c>
      <c r="H186" s="81">
        <f t="shared" si="36"/>
        <v>421.3</v>
      </c>
      <c r="I186" s="72">
        <f t="shared" si="51"/>
        <v>23120</v>
      </c>
      <c r="J186" s="96">
        <f t="shared" si="37"/>
        <v>8854960</v>
      </c>
      <c r="K186" s="96">
        <f t="shared" si="38"/>
        <v>9297708</v>
      </c>
      <c r="L186" s="97">
        <f t="shared" si="39"/>
        <v>19500</v>
      </c>
      <c r="M186" s="96">
        <f t="shared" si="40"/>
        <v>1263900</v>
      </c>
      <c r="N186" s="116"/>
      <c r="O186" s="116"/>
      <c r="P186" s="116"/>
      <c r="Q186" s="26"/>
      <c r="R186" s="79">
        <f>R185</f>
        <v>23300</v>
      </c>
      <c r="S186" s="75">
        <f t="shared" si="41"/>
        <v>8923900</v>
      </c>
      <c r="T186" s="75">
        <f t="shared" si="42"/>
        <v>9370095</v>
      </c>
      <c r="U186" s="26"/>
      <c r="V186" s="26"/>
      <c r="W186" s="26"/>
    </row>
    <row r="187" spans="1:23" ht="15" x14ac:dyDescent="0.25">
      <c r="A187" s="72">
        <v>185</v>
      </c>
      <c r="B187" s="106">
        <v>1705</v>
      </c>
      <c r="C187" s="72">
        <v>2305</v>
      </c>
      <c r="D187" s="72">
        <v>23</v>
      </c>
      <c r="E187" s="72">
        <v>17</v>
      </c>
      <c r="F187" s="72" t="s">
        <v>3</v>
      </c>
      <c r="G187" s="72">
        <v>385</v>
      </c>
      <c r="H187" s="81">
        <f t="shared" si="36"/>
        <v>423.50000000000006</v>
      </c>
      <c r="I187" s="72">
        <f t="shared" si="51"/>
        <v>23120</v>
      </c>
      <c r="J187" s="96">
        <f t="shared" si="37"/>
        <v>8901200</v>
      </c>
      <c r="K187" s="96">
        <f t="shared" si="38"/>
        <v>9346260</v>
      </c>
      <c r="L187" s="97">
        <f t="shared" si="39"/>
        <v>19500</v>
      </c>
      <c r="M187" s="96">
        <f t="shared" si="40"/>
        <v>1270500.0000000002</v>
      </c>
      <c r="N187" s="116"/>
      <c r="O187" s="116"/>
      <c r="P187" s="116"/>
      <c r="Q187" s="26"/>
      <c r="R187" s="79">
        <f>R186</f>
        <v>23300</v>
      </c>
      <c r="S187" s="75">
        <f t="shared" si="41"/>
        <v>8970500</v>
      </c>
      <c r="T187" s="75">
        <f t="shared" si="42"/>
        <v>9419025</v>
      </c>
      <c r="U187" s="26"/>
      <c r="V187" s="26"/>
      <c r="W187" s="26"/>
    </row>
    <row r="188" spans="1:23" ht="15" x14ac:dyDescent="0.25">
      <c r="A188" s="72">
        <v>186</v>
      </c>
      <c r="B188" s="106">
        <v>1706</v>
      </c>
      <c r="C188" s="72">
        <v>2306</v>
      </c>
      <c r="D188" s="72">
        <v>23</v>
      </c>
      <c r="E188" s="72">
        <v>17</v>
      </c>
      <c r="F188" s="72" t="s">
        <v>18</v>
      </c>
      <c r="G188" s="72">
        <v>549</v>
      </c>
      <c r="H188" s="81">
        <f t="shared" si="36"/>
        <v>603.90000000000009</v>
      </c>
      <c r="I188" s="72">
        <f>I187</f>
        <v>23120</v>
      </c>
      <c r="J188" s="96">
        <f t="shared" si="37"/>
        <v>12692880</v>
      </c>
      <c r="K188" s="96">
        <f t="shared" si="38"/>
        <v>13327524</v>
      </c>
      <c r="L188" s="97">
        <f t="shared" si="39"/>
        <v>28000</v>
      </c>
      <c r="M188" s="96">
        <f t="shared" si="40"/>
        <v>1811700.0000000002</v>
      </c>
      <c r="N188" s="116"/>
      <c r="O188" s="116"/>
      <c r="P188" s="116"/>
      <c r="Q188" s="26"/>
      <c r="R188" s="79">
        <f>R187</f>
        <v>23300</v>
      </c>
      <c r="S188" s="75">
        <f t="shared" si="41"/>
        <v>12791700</v>
      </c>
      <c r="T188" s="75">
        <f t="shared" si="42"/>
        <v>13431285</v>
      </c>
      <c r="U188" s="26"/>
      <c r="V188" s="26"/>
      <c r="W188" s="26"/>
    </row>
    <row r="189" spans="1:23" ht="15" x14ac:dyDescent="0.25">
      <c r="A189" s="72">
        <v>187</v>
      </c>
      <c r="B189" s="106">
        <v>1707</v>
      </c>
      <c r="C189" s="72">
        <v>2307</v>
      </c>
      <c r="D189" s="72">
        <v>23</v>
      </c>
      <c r="E189" s="72">
        <v>17</v>
      </c>
      <c r="F189" s="72" t="s">
        <v>18</v>
      </c>
      <c r="G189" s="72">
        <v>538</v>
      </c>
      <c r="H189" s="81">
        <f t="shared" si="36"/>
        <v>591.80000000000007</v>
      </c>
      <c r="I189" s="72">
        <f t="shared" si="51"/>
        <v>23120</v>
      </c>
      <c r="J189" s="96">
        <f t="shared" si="37"/>
        <v>12438560</v>
      </c>
      <c r="K189" s="96">
        <f t="shared" si="38"/>
        <v>13060488</v>
      </c>
      <c r="L189" s="97">
        <f t="shared" si="39"/>
        <v>27000</v>
      </c>
      <c r="M189" s="96">
        <f t="shared" si="40"/>
        <v>1775400.0000000002</v>
      </c>
      <c r="N189" s="116"/>
      <c r="O189" s="116"/>
      <c r="P189" s="116"/>
      <c r="Q189" s="26"/>
      <c r="R189" s="79">
        <f>R188</f>
        <v>23300</v>
      </c>
      <c r="S189" s="75">
        <f t="shared" si="41"/>
        <v>12535400</v>
      </c>
      <c r="T189" s="75">
        <f t="shared" si="42"/>
        <v>13162170</v>
      </c>
    </row>
    <row r="190" spans="1:23" ht="15" x14ac:dyDescent="0.25">
      <c r="A190" s="72">
        <v>188</v>
      </c>
      <c r="B190" s="106">
        <v>1708</v>
      </c>
      <c r="C190" s="72">
        <v>2308</v>
      </c>
      <c r="D190" s="72">
        <v>23</v>
      </c>
      <c r="E190" s="72">
        <v>17</v>
      </c>
      <c r="F190" s="72" t="s">
        <v>3</v>
      </c>
      <c r="G190" s="72">
        <v>386</v>
      </c>
      <c r="H190" s="81">
        <f t="shared" si="36"/>
        <v>424.6</v>
      </c>
      <c r="I190" s="72">
        <f t="shared" si="51"/>
        <v>23120</v>
      </c>
      <c r="J190" s="96">
        <f t="shared" si="37"/>
        <v>8924320</v>
      </c>
      <c r="K190" s="96">
        <f t="shared" si="38"/>
        <v>9370536</v>
      </c>
      <c r="L190" s="97">
        <f t="shared" si="39"/>
        <v>19500</v>
      </c>
      <c r="M190" s="96">
        <f t="shared" si="40"/>
        <v>1273800</v>
      </c>
      <c r="N190" s="116"/>
      <c r="O190" s="116"/>
      <c r="P190" s="116"/>
      <c r="Q190" s="26"/>
      <c r="R190" s="79">
        <f>R189</f>
        <v>23300</v>
      </c>
      <c r="S190" s="75">
        <f t="shared" si="41"/>
        <v>8993800</v>
      </c>
      <c r="T190" s="75">
        <f t="shared" si="42"/>
        <v>9443490</v>
      </c>
    </row>
    <row r="191" spans="1:23" ht="15" x14ac:dyDescent="0.25">
      <c r="A191" s="72">
        <v>189</v>
      </c>
      <c r="B191" s="106">
        <v>1709</v>
      </c>
      <c r="C191" s="72">
        <v>2309</v>
      </c>
      <c r="D191" s="72">
        <v>23</v>
      </c>
      <c r="E191" s="72">
        <v>17</v>
      </c>
      <c r="F191" s="72" t="s">
        <v>3</v>
      </c>
      <c r="G191" s="72">
        <v>383</v>
      </c>
      <c r="H191" s="81">
        <f t="shared" si="36"/>
        <v>421.3</v>
      </c>
      <c r="I191" s="72">
        <f t="shared" si="51"/>
        <v>23120</v>
      </c>
      <c r="J191" s="96">
        <f t="shared" si="37"/>
        <v>8854960</v>
      </c>
      <c r="K191" s="96">
        <f t="shared" si="38"/>
        <v>9297708</v>
      </c>
      <c r="L191" s="97">
        <f t="shared" si="39"/>
        <v>19500</v>
      </c>
      <c r="M191" s="96">
        <f t="shared" si="40"/>
        <v>1263900</v>
      </c>
      <c r="N191" s="116"/>
      <c r="O191" s="116"/>
      <c r="P191" s="116"/>
      <c r="Q191" s="26"/>
      <c r="R191" s="79">
        <f>R190</f>
        <v>23300</v>
      </c>
      <c r="S191" s="75">
        <f t="shared" si="41"/>
        <v>8923900</v>
      </c>
      <c r="T191" s="75">
        <f t="shared" si="42"/>
        <v>9370095</v>
      </c>
    </row>
    <row r="192" spans="1:23" ht="15" x14ac:dyDescent="0.25">
      <c r="A192" s="72">
        <v>190</v>
      </c>
      <c r="B192" s="106">
        <v>1710</v>
      </c>
      <c r="C192" s="72">
        <v>2310</v>
      </c>
      <c r="D192" s="72">
        <v>23</v>
      </c>
      <c r="E192" s="72">
        <v>17</v>
      </c>
      <c r="F192" s="72" t="s">
        <v>3</v>
      </c>
      <c r="G192" s="72">
        <v>383</v>
      </c>
      <c r="H192" s="81">
        <f t="shared" si="36"/>
        <v>421.3</v>
      </c>
      <c r="I192" s="72">
        <f t="shared" si="51"/>
        <v>23120</v>
      </c>
      <c r="J192" s="96">
        <f t="shared" si="37"/>
        <v>8854960</v>
      </c>
      <c r="K192" s="96">
        <f t="shared" si="38"/>
        <v>9297708</v>
      </c>
      <c r="L192" s="97">
        <f t="shared" si="39"/>
        <v>19500</v>
      </c>
      <c r="M192" s="96">
        <f t="shared" si="40"/>
        <v>1263900</v>
      </c>
      <c r="N192" s="116"/>
      <c r="O192" s="116"/>
      <c r="P192" s="116"/>
      <c r="Q192" s="26"/>
      <c r="R192" s="79">
        <f>R191</f>
        <v>23300</v>
      </c>
      <c r="S192" s="75">
        <f t="shared" si="41"/>
        <v>8923900</v>
      </c>
      <c r="T192" s="75">
        <f t="shared" si="42"/>
        <v>9370095</v>
      </c>
    </row>
    <row r="193" spans="1:20" ht="15" x14ac:dyDescent="0.25">
      <c r="A193" s="72">
        <v>191</v>
      </c>
      <c r="B193" s="106">
        <v>1711</v>
      </c>
      <c r="C193" s="72">
        <v>2311</v>
      </c>
      <c r="D193" s="72">
        <v>23</v>
      </c>
      <c r="E193" s="72">
        <v>17</v>
      </c>
      <c r="F193" s="72" t="s">
        <v>3</v>
      </c>
      <c r="G193" s="72">
        <v>384</v>
      </c>
      <c r="H193" s="81">
        <f t="shared" si="36"/>
        <v>422.40000000000003</v>
      </c>
      <c r="I193" s="72">
        <f>I192</f>
        <v>23120</v>
      </c>
      <c r="J193" s="96">
        <f t="shared" si="37"/>
        <v>8878080</v>
      </c>
      <c r="K193" s="96">
        <f t="shared" si="38"/>
        <v>9321984</v>
      </c>
      <c r="L193" s="97">
        <f t="shared" si="39"/>
        <v>19500</v>
      </c>
      <c r="M193" s="96">
        <f t="shared" si="40"/>
        <v>1267200</v>
      </c>
      <c r="N193" s="116"/>
      <c r="O193" s="116"/>
      <c r="P193" s="116"/>
      <c r="Q193" s="26"/>
      <c r="R193" s="79">
        <f>R192</f>
        <v>23300</v>
      </c>
      <c r="S193" s="75">
        <f t="shared" si="41"/>
        <v>8947200</v>
      </c>
      <c r="T193" s="75">
        <f t="shared" si="42"/>
        <v>9394560</v>
      </c>
    </row>
    <row r="194" spans="1:20" ht="15" x14ac:dyDescent="0.25">
      <c r="A194" s="72">
        <v>192</v>
      </c>
      <c r="B194" s="106">
        <v>1712</v>
      </c>
      <c r="C194" s="72">
        <v>2312</v>
      </c>
      <c r="D194" s="72">
        <v>23</v>
      </c>
      <c r="E194" s="72">
        <v>17</v>
      </c>
      <c r="F194" s="72" t="s">
        <v>18</v>
      </c>
      <c r="G194" s="72">
        <v>557</v>
      </c>
      <c r="H194" s="81">
        <f t="shared" si="36"/>
        <v>612.70000000000005</v>
      </c>
      <c r="I194" s="72">
        <f t="shared" ref="I194" si="52">I193</f>
        <v>23120</v>
      </c>
      <c r="J194" s="96">
        <f t="shared" si="37"/>
        <v>12877840</v>
      </c>
      <c r="K194" s="96">
        <f t="shared" si="38"/>
        <v>13521732</v>
      </c>
      <c r="L194" s="97">
        <f t="shared" si="39"/>
        <v>28000</v>
      </c>
      <c r="M194" s="96">
        <f t="shared" si="40"/>
        <v>1838100.0000000002</v>
      </c>
      <c r="N194" s="116"/>
      <c r="O194" s="116"/>
      <c r="P194" s="116"/>
      <c r="Q194" s="26"/>
      <c r="R194" s="79">
        <f>R193</f>
        <v>23300</v>
      </c>
      <c r="S194" s="75">
        <f t="shared" si="41"/>
        <v>12978100</v>
      </c>
      <c r="T194" s="75">
        <f t="shared" si="42"/>
        <v>13627005</v>
      </c>
    </row>
    <row r="195" spans="1:20" ht="15" x14ac:dyDescent="0.25">
      <c r="A195" s="72">
        <v>193</v>
      </c>
      <c r="B195" s="106">
        <v>1801</v>
      </c>
      <c r="C195" s="72">
        <v>2401</v>
      </c>
      <c r="D195" s="72">
        <v>24</v>
      </c>
      <c r="E195" s="72">
        <v>18</v>
      </c>
      <c r="F195" s="72" t="s">
        <v>18</v>
      </c>
      <c r="G195" s="72">
        <v>558</v>
      </c>
      <c r="H195" s="81">
        <f t="shared" si="36"/>
        <v>613.80000000000007</v>
      </c>
      <c r="I195" s="72">
        <f>I194+70</f>
        <v>23190</v>
      </c>
      <c r="J195" s="96">
        <f t="shared" si="37"/>
        <v>12940020</v>
      </c>
      <c r="K195" s="96">
        <f t="shared" si="38"/>
        <v>13587021</v>
      </c>
      <c r="L195" s="97">
        <f t="shared" si="39"/>
        <v>28500</v>
      </c>
      <c r="M195" s="96">
        <f t="shared" si="40"/>
        <v>1841400.0000000002</v>
      </c>
      <c r="N195" s="116"/>
      <c r="O195" s="116"/>
      <c r="P195" s="116"/>
      <c r="Q195" s="26"/>
      <c r="R195" s="79">
        <f>R194+50</f>
        <v>23350</v>
      </c>
      <c r="S195" s="75">
        <f t="shared" si="41"/>
        <v>13029300</v>
      </c>
      <c r="T195" s="75">
        <f t="shared" si="42"/>
        <v>13680765</v>
      </c>
    </row>
    <row r="196" spans="1:20" ht="15" x14ac:dyDescent="0.25">
      <c r="A196" s="72">
        <v>194</v>
      </c>
      <c r="B196" s="106">
        <v>1802</v>
      </c>
      <c r="C196" s="72">
        <v>2402</v>
      </c>
      <c r="D196" s="72">
        <v>24</v>
      </c>
      <c r="E196" s="72">
        <v>18</v>
      </c>
      <c r="F196" s="72" t="s">
        <v>3</v>
      </c>
      <c r="G196" s="72">
        <v>389</v>
      </c>
      <c r="H196" s="81">
        <f t="shared" ref="H196:H214" si="53">G196*1.1</f>
        <v>427.90000000000003</v>
      </c>
      <c r="I196" s="72">
        <f t="shared" ref="I196:I204" si="54">I195</f>
        <v>23190</v>
      </c>
      <c r="J196" s="96">
        <f t="shared" ref="J196:J214" si="55">G196*I196</f>
        <v>9020910</v>
      </c>
      <c r="K196" s="96">
        <f t="shared" ref="K196:K214" si="56">J196*1.05</f>
        <v>9471955.5</v>
      </c>
      <c r="L196" s="97">
        <f t="shared" ref="L196:L214" si="57">MROUND((K196*0.025/12),500)</f>
        <v>19500</v>
      </c>
      <c r="M196" s="96">
        <f t="shared" ref="M196:M214" si="58">H196*3000</f>
        <v>1283700</v>
      </c>
      <c r="N196" s="116"/>
      <c r="O196" s="116"/>
      <c r="P196" s="116"/>
      <c r="Q196" s="26"/>
      <c r="R196" s="79">
        <f>R195</f>
        <v>23350</v>
      </c>
      <c r="S196" s="75">
        <f t="shared" ref="S196:S213" si="59">G196*R196</f>
        <v>9083150</v>
      </c>
      <c r="T196" s="75">
        <f t="shared" ref="T196:U214" si="60">S196*1.05</f>
        <v>9537307.5</v>
      </c>
    </row>
    <row r="197" spans="1:20" ht="15" x14ac:dyDescent="0.25">
      <c r="A197" s="72">
        <v>195</v>
      </c>
      <c r="B197" s="106">
        <v>1803</v>
      </c>
      <c r="C197" s="72">
        <v>2403</v>
      </c>
      <c r="D197" s="72">
        <v>24</v>
      </c>
      <c r="E197" s="72">
        <v>18</v>
      </c>
      <c r="F197" s="72" t="s">
        <v>3</v>
      </c>
      <c r="G197" s="72">
        <v>386</v>
      </c>
      <c r="H197" s="81">
        <f t="shared" si="53"/>
        <v>424.6</v>
      </c>
      <c r="I197" s="72">
        <f t="shared" si="54"/>
        <v>23190</v>
      </c>
      <c r="J197" s="96">
        <f t="shared" si="55"/>
        <v>8951340</v>
      </c>
      <c r="K197" s="96">
        <f t="shared" si="56"/>
        <v>9398907</v>
      </c>
      <c r="L197" s="97">
        <f t="shared" si="57"/>
        <v>19500</v>
      </c>
      <c r="M197" s="96">
        <f t="shared" si="58"/>
        <v>1273800</v>
      </c>
      <c r="N197" s="116"/>
      <c r="O197" s="116"/>
      <c r="P197" s="116"/>
      <c r="Q197" s="26"/>
      <c r="R197" s="79">
        <f>R196</f>
        <v>23350</v>
      </c>
      <c r="S197" s="75">
        <f t="shared" si="59"/>
        <v>9013100</v>
      </c>
      <c r="T197" s="75">
        <f t="shared" si="60"/>
        <v>9463755</v>
      </c>
    </row>
    <row r="198" spans="1:20" ht="15" x14ac:dyDescent="0.25">
      <c r="A198" s="72">
        <v>196</v>
      </c>
      <c r="B198" s="106">
        <v>1804</v>
      </c>
      <c r="C198" s="72">
        <v>2404</v>
      </c>
      <c r="D198" s="72">
        <v>24</v>
      </c>
      <c r="E198" s="72">
        <v>18</v>
      </c>
      <c r="F198" s="72" t="s">
        <v>3</v>
      </c>
      <c r="G198" s="72">
        <v>386</v>
      </c>
      <c r="H198" s="81">
        <f t="shared" si="53"/>
        <v>424.6</v>
      </c>
      <c r="I198" s="72">
        <f t="shared" si="54"/>
        <v>23190</v>
      </c>
      <c r="J198" s="96">
        <f t="shared" si="55"/>
        <v>8951340</v>
      </c>
      <c r="K198" s="96">
        <f t="shared" si="56"/>
        <v>9398907</v>
      </c>
      <c r="L198" s="97">
        <f t="shared" si="57"/>
        <v>19500</v>
      </c>
      <c r="M198" s="96">
        <f t="shared" si="58"/>
        <v>1273800</v>
      </c>
      <c r="N198" s="116"/>
      <c r="O198" s="116"/>
      <c r="P198" s="116"/>
      <c r="Q198" s="26"/>
      <c r="R198" s="79">
        <f>R197</f>
        <v>23350</v>
      </c>
      <c r="S198" s="75">
        <f t="shared" si="59"/>
        <v>9013100</v>
      </c>
      <c r="T198" s="75">
        <f t="shared" si="60"/>
        <v>9463755</v>
      </c>
    </row>
    <row r="199" spans="1:20" ht="15" x14ac:dyDescent="0.25">
      <c r="A199" s="72">
        <v>197</v>
      </c>
      <c r="B199" s="106">
        <v>1805</v>
      </c>
      <c r="C199" s="72">
        <v>2405</v>
      </c>
      <c r="D199" s="72">
        <v>24</v>
      </c>
      <c r="E199" s="72">
        <v>18</v>
      </c>
      <c r="F199" s="72" t="s">
        <v>3</v>
      </c>
      <c r="G199" s="72">
        <v>387</v>
      </c>
      <c r="H199" s="81">
        <f t="shared" si="53"/>
        <v>425.70000000000005</v>
      </c>
      <c r="I199" s="72">
        <f t="shared" si="54"/>
        <v>23190</v>
      </c>
      <c r="J199" s="96">
        <f t="shared" si="55"/>
        <v>8974530</v>
      </c>
      <c r="K199" s="96">
        <f t="shared" si="56"/>
        <v>9423256.5</v>
      </c>
      <c r="L199" s="97">
        <f t="shared" si="57"/>
        <v>19500</v>
      </c>
      <c r="M199" s="96">
        <f t="shared" si="58"/>
        <v>1277100.0000000002</v>
      </c>
      <c r="N199" s="116"/>
      <c r="O199" s="116"/>
      <c r="P199" s="116"/>
      <c r="Q199" s="26"/>
      <c r="R199" s="79">
        <f>R198</f>
        <v>23350</v>
      </c>
      <c r="S199" s="75">
        <f t="shared" si="59"/>
        <v>9036450</v>
      </c>
      <c r="T199" s="75">
        <f t="shared" si="60"/>
        <v>9488272.5</v>
      </c>
    </row>
    <row r="200" spans="1:20" ht="15" x14ac:dyDescent="0.25">
      <c r="A200" s="72">
        <v>198</v>
      </c>
      <c r="B200" s="106">
        <v>1806</v>
      </c>
      <c r="C200" s="72">
        <v>2406</v>
      </c>
      <c r="D200" s="72">
        <v>24</v>
      </c>
      <c r="E200" s="72">
        <v>18</v>
      </c>
      <c r="F200" s="72" t="s">
        <v>18</v>
      </c>
      <c r="G200" s="72">
        <v>551</v>
      </c>
      <c r="H200" s="81">
        <f t="shared" si="53"/>
        <v>606.1</v>
      </c>
      <c r="I200" s="72">
        <f>I199</f>
        <v>23190</v>
      </c>
      <c r="J200" s="96">
        <f t="shared" si="55"/>
        <v>12777690</v>
      </c>
      <c r="K200" s="96">
        <f t="shared" si="56"/>
        <v>13416574.5</v>
      </c>
      <c r="L200" s="97">
        <f t="shared" si="57"/>
        <v>28000</v>
      </c>
      <c r="M200" s="96">
        <f t="shared" si="58"/>
        <v>1818300</v>
      </c>
      <c r="N200" s="116"/>
      <c r="O200" s="116"/>
      <c r="P200" s="116"/>
      <c r="Q200" s="26"/>
      <c r="R200" s="79">
        <f>R199</f>
        <v>23350</v>
      </c>
      <c r="S200" s="75">
        <f t="shared" si="59"/>
        <v>12865850</v>
      </c>
      <c r="T200" s="75">
        <f t="shared" si="60"/>
        <v>13509142.5</v>
      </c>
    </row>
    <row r="201" spans="1:20" ht="15" x14ac:dyDescent="0.25">
      <c r="A201" s="72">
        <v>199</v>
      </c>
      <c r="B201" s="106">
        <v>1807</v>
      </c>
      <c r="C201" s="72">
        <v>2407</v>
      </c>
      <c r="D201" s="72">
        <v>24</v>
      </c>
      <c r="E201" s="72">
        <v>18</v>
      </c>
      <c r="F201" s="72" t="s">
        <v>18</v>
      </c>
      <c r="G201" s="72">
        <v>539</v>
      </c>
      <c r="H201" s="81">
        <f t="shared" si="53"/>
        <v>592.90000000000009</v>
      </c>
      <c r="I201" s="72">
        <f t="shared" si="54"/>
        <v>23190</v>
      </c>
      <c r="J201" s="96">
        <f t="shared" si="55"/>
        <v>12499410</v>
      </c>
      <c r="K201" s="96">
        <f t="shared" si="56"/>
        <v>13124380.5</v>
      </c>
      <c r="L201" s="97">
        <f t="shared" si="57"/>
        <v>27500</v>
      </c>
      <c r="M201" s="96">
        <f t="shared" si="58"/>
        <v>1778700.0000000002</v>
      </c>
      <c r="N201" s="116"/>
      <c r="O201" s="116"/>
      <c r="P201" s="116"/>
      <c r="Q201" s="26"/>
      <c r="R201" s="79">
        <f>R200</f>
        <v>23350</v>
      </c>
      <c r="S201" s="75">
        <f t="shared" si="59"/>
        <v>12585650</v>
      </c>
      <c r="T201" s="75">
        <f t="shared" si="60"/>
        <v>13214932.5</v>
      </c>
    </row>
    <row r="202" spans="1:20" ht="15" x14ac:dyDescent="0.25">
      <c r="A202" s="72">
        <v>200</v>
      </c>
      <c r="B202" s="106">
        <v>1808</v>
      </c>
      <c r="C202" s="72">
        <v>2408</v>
      </c>
      <c r="D202" s="72">
        <v>24</v>
      </c>
      <c r="E202" s="72">
        <v>18</v>
      </c>
      <c r="F202" s="72" t="s">
        <v>3</v>
      </c>
      <c r="G202" s="73">
        <v>397</v>
      </c>
      <c r="H202" s="81">
        <f t="shared" si="53"/>
        <v>436.70000000000005</v>
      </c>
      <c r="I202" s="72">
        <f t="shared" si="54"/>
        <v>23190</v>
      </c>
      <c r="J202" s="96">
        <f t="shared" si="55"/>
        <v>9206430</v>
      </c>
      <c r="K202" s="96">
        <f t="shared" si="56"/>
        <v>9666751.5</v>
      </c>
      <c r="L202" s="97">
        <f t="shared" si="57"/>
        <v>20000</v>
      </c>
      <c r="M202" s="96">
        <f t="shared" si="58"/>
        <v>1310100.0000000002</v>
      </c>
      <c r="N202" s="116"/>
      <c r="O202" s="116"/>
      <c r="P202" s="116"/>
      <c r="Q202" s="26"/>
      <c r="R202" s="79">
        <f>R201</f>
        <v>23350</v>
      </c>
      <c r="S202" s="75">
        <f t="shared" si="59"/>
        <v>9269950</v>
      </c>
      <c r="T202" s="75">
        <f t="shared" si="60"/>
        <v>9733447.5</v>
      </c>
    </row>
    <row r="203" spans="1:20" ht="15" x14ac:dyDescent="0.25">
      <c r="A203" s="72">
        <v>201</v>
      </c>
      <c r="B203" s="106">
        <v>1809</v>
      </c>
      <c r="C203" s="72">
        <v>2409</v>
      </c>
      <c r="D203" s="72">
        <v>24</v>
      </c>
      <c r="E203" s="72">
        <v>18</v>
      </c>
      <c r="F203" s="72" t="s">
        <v>3</v>
      </c>
      <c r="G203" s="72">
        <v>384</v>
      </c>
      <c r="H203" s="81">
        <f t="shared" si="53"/>
        <v>422.40000000000003</v>
      </c>
      <c r="I203" s="72">
        <f t="shared" si="54"/>
        <v>23190</v>
      </c>
      <c r="J203" s="96">
        <f t="shared" si="55"/>
        <v>8904960</v>
      </c>
      <c r="K203" s="96">
        <f t="shared" si="56"/>
        <v>9350208</v>
      </c>
      <c r="L203" s="97">
        <f t="shared" si="57"/>
        <v>19500</v>
      </c>
      <c r="M203" s="96">
        <f t="shared" si="58"/>
        <v>1267200</v>
      </c>
      <c r="N203" s="116"/>
      <c r="O203" s="116"/>
      <c r="P203" s="116"/>
      <c r="Q203" s="26"/>
      <c r="R203" s="79">
        <f>R202</f>
        <v>23350</v>
      </c>
      <c r="S203" s="75">
        <f t="shared" si="59"/>
        <v>8966400</v>
      </c>
      <c r="T203" s="75">
        <f t="shared" si="60"/>
        <v>9414720</v>
      </c>
    </row>
    <row r="204" spans="1:20" ht="15" x14ac:dyDescent="0.25">
      <c r="A204" s="72">
        <v>202</v>
      </c>
      <c r="B204" s="106">
        <v>1810</v>
      </c>
      <c r="C204" s="72">
        <v>2410</v>
      </c>
      <c r="D204" s="72">
        <v>24</v>
      </c>
      <c r="E204" s="72">
        <v>18</v>
      </c>
      <c r="F204" s="72" t="s">
        <v>3</v>
      </c>
      <c r="G204" s="72">
        <v>386</v>
      </c>
      <c r="H204" s="81">
        <f t="shared" si="53"/>
        <v>424.6</v>
      </c>
      <c r="I204" s="72">
        <f t="shared" si="54"/>
        <v>23190</v>
      </c>
      <c r="J204" s="96">
        <f t="shared" si="55"/>
        <v>8951340</v>
      </c>
      <c r="K204" s="96">
        <f t="shared" si="56"/>
        <v>9398907</v>
      </c>
      <c r="L204" s="97">
        <f t="shared" si="57"/>
        <v>19500</v>
      </c>
      <c r="M204" s="96">
        <f t="shared" si="58"/>
        <v>1273800</v>
      </c>
      <c r="N204" s="116"/>
      <c r="O204" s="116"/>
      <c r="P204" s="116"/>
      <c r="Q204" s="26"/>
      <c r="R204" s="79">
        <f>R203</f>
        <v>23350</v>
      </c>
      <c r="S204" s="75">
        <f t="shared" si="59"/>
        <v>9013100</v>
      </c>
      <c r="T204" s="75">
        <f t="shared" si="60"/>
        <v>9463755</v>
      </c>
    </row>
    <row r="205" spans="1:20" ht="15" x14ac:dyDescent="0.25">
      <c r="A205" s="72">
        <v>203</v>
      </c>
      <c r="B205" s="106">
        <v>1811</v>
      </c>
      <c r="C205" s="72">
        <v>2411</v>
      </c>
      <c r="D205" s="72">
        <v>24</v>
      </c>
      <c r="E205" s="72">
        <v>18</v>
      </c>
      <c r="F205" s="72" t="s">
        <v>3</v>
      </c>
      <c r="G205" s="72">
        <v>389</v>
      </c>
      <c r="H205" s="81">
        <f t="shared" si="53"/>
        <v>427.90000000000003</v>
      </c>
      <c r="I205" s="72">
        <f>I204</f>
        <v>23190</v>
      </c>
      <c r="J205" s="96">
        <f t="shared" si="55"/>
        <v>9020910</v>
      </c>
      <c r="K205" s="96">
        <f t="shared" si="56"/>
        <v>9471955.5</v>
      </c>
      <c r="L205" s="97">
        <f t="shared" si="57"/>
        <v>19500</v>
      </c>
      <c r="M205" s="96">
        <f t="shared" si="58"/>
        <v>1283700</v>
      </c>
      <c r="N205" s="116"/>
      <c r="O205" s="116"/>
      <c r="P205" s="116"/>
      <c r="Q205" s="26"/>
      <c r="R205" s="79">
        <f>R204</f>
        <v>23350</v>
      </c>
      <c r="S205" s="75">
        <f t="shared" si="59"/>
        <v>9083150</v>
      </c>
      <c r="T205" s="75">
        <f t="shared" si="60"/>
        <v>9537307.5</v>
      </c>
    </row>
    <row r="206" spans="1:20" ht="15" x14ac:dyDescent="0.25">
      <c r="A206" s="72">
        <v>204</v>
      </c>
      <c r="B206" s="106">
        <v>1812</v>
      </c>
      <c r="C206" s="72">
        <v>2412</v>
      </c>
      <c r="D206" s="72">
        <v>24</v>
      </c>
      <c r="E206" s="72">
        <v>18</v>
      </c>
      <c r="F206" s="72" t="s">
        <v>18</v>
      </c>
      <c r="G206" s="72">
        <v>560</v>
      </c>
      <c r="H206" s="81">
        <f t="shared" si="53"/>
        <v>616</v>
      </c>
      <c r="I206" s="72">
        <f t="shared" ref="I206" si="61">I205</f>
        <v>23190</v>
      </c>
      <c r="J206" s="96">
        <f t="shared" si="55"/>
        <v>12986400</v>
      </c>
      <c r="K206" s="96">
        <f t="shared" si="56"/>
        <v>13635720</v>
      </c>
      <c r="L206" s="97">
        <f t="shared" si="57"/>
        <v>28500</v>
      </c>
      <c r="M206" s="96">
        <f t="shared" si="58"/>
        <v>1848000</v>
      </c>
      <c r="N206" s="116"/>
      <c r="O206" s="116"/>
      <c r="P206" s="116"/>
      <c r="Q206" s="26"/>
      <c r="R206" s="79">
        <f>R205</f>
        <v>23350</v>
      </c>
      <c r="S206" s="75">
        <f t="shared" si="59"/>
        <v>13076000</v>
      </c>
      <c r="T206" s="75">
        <f t="shared" si="60"/>
        <v>13729800</v>
      </c>
    </row>
    <row r="207" spans="1:20" ht="15" x14ac:dyDescent="0.25">
      <c r="A207" s="72">
        <v>205</v>
      </c>
      <c r="B207" s="106">
        <v>1901</v>
      </c>
      <c r="C207" s="72">
        <v>2501</v>
      </c>
      <c r="D207" s="72">
        <v>25</v>
      </c>
      <c r="E207" s="72">
        <v>19</v>
      </c>
      <c r="F207" s="72" t="s">
        <v>18</v>
      </c>
      <c r="G207" s="72">
        <v>558</v>
      </c>
      <c r="H207" s="81">
        <f t="shared" si="53"/>
        <v>613.80000000000007</v>
      </c>
      <c r="I207" s="72">
        <f>I206+70</f>
        <v>23260</v>
      </c>
      <c r="J207" s="96">
        <f t="shared" si="55"/>
        <v>12979080</v>
      </c>
      <c r="K207" s="96">
        <f t="shared" si="56"/>
        <v>13628034</v>
      </c>
      <c r="L207" s="97">
        <f t="shared" si="57"/>
        <v>28500</v>
      </c>
      <c r="M207" s="96">
        <f t="shared" si="58"/>
        <v>1841400.0000000002</v>
      </c>
      <c r="N207" s="116"/>
      <c r="O207" s="116"/>
      <c r="P207" s="116"/>
      <c r="Q207" s="26"/>
      <c r="R207" s="79">
        <f>R206+50</f>
        <v>23400</v>
      </c>
      <c r="S207" s="75">
        <f t="shared" si="59"/>
        <v>13057200</v>
      </c>
      <c r="T207" s="75">
        <f t="shared" si="60"/>
        <v>13710060</v>
      </c>
    </row>
    <row r="208" spans="1:20" ht="15" x14ac:dyDescent="0.25">
      <c r="A208" s="72">
        <v>206</v>
      </c>
      <c r="B208" s="106">
        <v>1906</v>
      </c>
      <c r="C208" s="72">
        <v>2506</v>
      </c>
      <c r="D208" s="72">
        <v>25</v>
      </c>
      <c r="E208" s="72">
        <v>19</v>
      </c>
      <c r="F208" s="72" t="s">
        <v>18</v>
      </c>
      <c r="G208" s="72">
        <v>551</v>
      </c>
      <c r="H208" s="81">
        <f t="shared" si="53"/>
        <v>606.1</v>
      </c>
      <c r="I208" s="72">
        <f>I207</f>
        <v>23260</v>
      </c>
      <c r="J208" s="96">
        <f t="shared" si="55"/>
        <v>12816260</v>
      </c>
      <c r="K208" s="96">
        <f t="shared" si="56"/>
        <v>13457073</v>
      </c>
      <c r="L208" s="97">
        <f t="shared" si="57"/>
        <v>28000</v>
      </c>
      <c r="M208" s="96">
        <f t="shared" si="58"/>
        <v>1818300</v>
      </c>
      <c r="N208" s="116"/>
      <c r="O208" s="116"/>
      <c r="P208" s="116"/>
      <c r="Q208" s="26"/>
      <c r="R208" s="79">
        <f>R207</f>
        <v>23400</v>
      </c>
      <c r="S208" s="75">
        <f t="shared" si="59"/>
        <v>12893400</v>
      </c>
      <c r="T208" s="75">
        <f t="shared" si="60"/>
        <v>13538070</v>
      </c>
    </row>
    <row r="209" spans="1:21" ht="15" x14ac:dyDescent="0.25">
      <c r="A209" s="72">
        <v>207</v>
      </c>
      <c r="B209" s="106">
        <v>1907</v>
      </c>
      <c r="C209" s="72">
        <v>2507</v>
      </c>
      <c r="D209" s="72">
        <v>25</v>
      </c>
      <c r="E209" s="72">
        <v>19</v>
      </c>
      <c r="F209" s="72" t="s">
        <v>18</v>
      </c>
      <c r="G209" s="72">
        <v>539</v>
      </c>
      <c r="H209" s="81">
        <f t="shared" si="53"/>
        <v>592.90000000000009</v>
      </c>
      <c r="I209" s="72">
        <f>I208</f>
        <v>23260</v>
      </c>
      <c r="J209" s="96">
        <f t="shared" si="55"/>
        <v>12537140</v>
      </c>
      <c r="K209" s="96">
        <f t="shared" si="56"/>
        <v>13163997</v>
      </c>
      <c r="L209" s="97">
        <f t="shared" si="57"/>
        <v>27500</v>
      </c>
      <c r="M209" s="96">
        <f t="shared" si="58"/>
        <v>1778700.0000000002</v>
      </c>
      <c r="N209" s="116"/>
      <c r="O209" s="116"/>
      <c r="P209" s="116"/>
      <c r="Q209" s="26"/>
      <c r="R209" s="79">
        <f>R208</f>
        <v>23400</v>
      </c>
      <c r="S209" s="75">
        <f t="shared" si="59"/>
        <v>12612600</v>
      </c>
      <c r="T209" s="75">
        <f t="shared" si="60"/>
        <v>13243230</v>
      </c>
    </row>
    <row r="210" spans="1:21" ht="15" x14ac:dyDescent="0.25">
      <c r="A210" s="72">
        <v>208</v>
      </c>
      <c r="B210" s="106">
        <v>1908</v>
      </c>
      <c r="C210" s="72">
        <v>2508</v>
      </c>
      <c r="D210" s="72">
        <v>25</v>
      </c>
      <c r="E210" s="72">
        <v>19</v>
      </c>
      <c r="F210" s="72" t="s">
        <v>3</v>
      </c>
      <c r="G210" s="72">
        <v>398</v>
      </c>
      <c r="H210" s="81">
        <f t="shared" si="53"/>
        <v>437.8</v>
      </c>
      <c r="I210" s="72">
        <f>I209</f>
        <v>23260</v>
      </c>
      <c r="J210" s="96">
        <f t="shared" si="55"/>
        <v>9257480</v>
      </c>
      <c r="K210" s="96">
        <f t="shared" si="56"/>
        <v>9720354</v>
      </c>
      <c r="L210" s="97">
        <f t="shared" si="57"/>
        <v>20500</v>
      </c>
      <c r="M210" s="96">
        <f t="shared" si="58"/>
        <v>1313400</v>
      </c>
      <c r="N210" s="116"/>
      <c r="O210" s="116"/>
      <c r="P210" s="116"/>
      <c r="Q210" s="26"/>
      <c r="R210" s="79">
        <f>R209</f>
        <v>23400</v>
      </c>
      <c r="S210" s="75">
        <f t="shared" si="59"/>
        <v>9313200</v>
      </c>
      <c r="T210" s="75">
        <f t="shared" si="60"/>
        <v>9778860</v>
      </c>
    </row>
    <row r="211" spans="1:21" ht="15" x14ac:dyDescent="0.25">
      <c r="A211" s="72">
        <v>209</v>
      </c>
      <c r="B211" s="106">
        <v>1909</v>
      </c>
      <c r="C211" s="72">
        <v>2509</v>
      </c>
      <c r="D211" s="72">
        <v>25</v>
      </c>
      <c r="E211" s="72">
        <v>19</v>
      </c>
      <c r="F211" s="72" t="s">
        <v>3</v>
      </c>
      <c r="G211" s="72">
        <v>384</v>
      </c>
      <c r="H211" s="81">
        <f t="shared" si="53"/>
        <v>422.40000000000003</v>
      </c>
      <c r="I211" s="72">
        <f>I210</f>
        <v>23260</v>
      </c>
      <c r="J211" s="96">
        <f t="shared" si="55"/>
        <v>8931840</v>
      </c>
      <c r="K211" s="96">
        <f t="shared" si="56"/>
        <v>9378432</v>
      </c>
      <c r="L211" s="97">
        <f t="shared" si="57"/>
        <v>19500</v>
      </c>
      <c r="M211" s="96">
        <f t="shared" si="58"/>
        <v>1267200</v>
      </c>
      <c r="N211" s="116"/>
      <c r="O211" s="116"/>
      <c r="P211" s="116"/>
      <c r="Q211" s="26"/>
      <c r="R211" s="79">
        <f>R210</f>
        <v>23400</v>
      </c>
      <c r="S211" s="75">
        <f t="shared" si="59"/>
        <v>8985600</v>
      </c>
      <c r="T211" s="75">
        <f t="shared" si="60"/>
        <v>9434880</v>
      </c>
    </row>
    <row r="212" spans="1:21" ht="15" x14ac:dyDescent="0.25">
      <c r="A212" s="72">
        <v>210</v>
      </c>
      <c r="B212" s="106">
        <v>1910</v>
      </c>
      <c r="C212" s="72">
        <v>2510</v>
      </c>
      <c r="D212" s="72">
        <v>25</v>
      </c>
      <c r="E212" s="72">
        <v>19</v>
      </c>
      <c r="F212" s="72" t="s">
        <v>3</v>
      </c>
      <c r="G212" s="72">
        <v>386</v>
      </c>
      <c r="H212" s="81">
        <f t="shared" si="53"/>
        <v>424.6</v>
      </c>
      <c r="I212" s="72">
        <f>I211</f>
        <v>23260</v>
      </c>
      <c r="J212" s="96">
        <f t="shared" si="55"/>
        <v>8978360</v>
      </c>
      <c r="K212" s="96">
        <f t="shared" si="56"/>
        <v>9427278</v>
      </c>
      <c r="L212" s="97">
        <f t="shared" si="57"/>
        <v>19500</v>
      </c>
      <c r="M212" s="96">
        <f t="shared" si="58"/>
        <v>1273800</v>
      </c>
      <c r="N212" s="116"/>
      <c r="O212" s="116"/>
      <c r="P212" s="116"/>
      <c r="Q212" s="26"/>
      <c r="R212" s="79">
        <f>R211</f>
        <v>23400</v>
      </c>
      <c r="S212" s="75">
        <f t="shared" si="59"/>
        <v>9032400</v>
      </c>
      <c r="T212" s="75">
        <f t="shared" si="60"/>
        <v>9484020</v>
      </c>
    </row>
    <row r="213" spans="1:21" ht="15" x14ac:dyDescent="0.25">
      <c r="A213" s="72">
        <v>211</v>
      </c>
      <c r="B213" s="106">
        <v>1911</v>
      </c>
      <c r="C213" s="72">
        <v>2511</v>
      </c>
      <c r="D213" s="72">
        <v>25</v>
      </c>
      <c r="E213" s="72">
        <v>19</v>
      </c>
      <c r="F213" s="72" t="s">
        <v>3</v>
      </c>
      <c r="G213" s="72">
        <v>389</v>
      </c>
      <c r="H213" s="81">
        <f t="shared" si="53"/>
        <v>427.90000000000003</v>
      </c>
      <c r="I213" s="72">
        <f>I212</f>
        <v>23260</v>
      </c>
      <c r="J213" s="96">
        <f t="shared" si="55"/>
        <v>9048140</v>
      </c>
      <c r="K213" s="96">
        <f t="shared" si="56"/>
        <v>9500547</v>
      </c>
      <c r="L213" s="97">
        <f t="shared" si="57"/>
        <v>20000</v>
      </c>
      <c r="M213" s="96">
        <f t="shared" si="58"/>
        <v>1283700</v>
      </c>
      <c r="N213" s="116"/>
      <c r="O213" s="116"/>
      <c r="P213" s="116"/>
      <c r="Q213" s="26"/>
      <c r="R213" s="79">
        <f>R212</f>
        <v>23400</v>
      </c>
      <c r="S213" s="75">
        <f t="shared" si="59"/>
        <v>9102600</v>
      </c>
      <c r="T213" s="75">
        <f t="shared" si="60"/>
        <v>9557730</v>
      </c>
    </row>
    <row r="214" spans="1:21" ht="15" x14ac:dyDescent="0.25">
      <c r="A214" s="72">
        <v>212</v>
      </c>
      <c r="B214" s="106">
        <v>1912</v>
      </c>
      <c r="C214" s="72">
        <v>2512</v>
      </c>
      <c r="D214" s="72">
        <v>25</v>
      </c>
      <c r="E214" s="72">
        <v>19</v>
      </c>
      <c r="F214" s="72" t="s">
        <v>18</v>
      </c>
      <c r="G214" s="72">
        <v>560</v>
      </c>
      <c r="H214" s="81">
        <f t="shared" si="53"/>
        <v>616</v>
      </c>
      <c r="I214" s="72">
        <f>I213</f>
        <v>23260</v>
      </c>
      <c r="J214" s="96">
        <f t="shared" si="55"/>
        <v>13025600</v>
      </c>
      <c r="K214" s="96">
        <f t="shared" si="56"/>
        <v>13676880</v>
      </c>
      <c r="L214" s="97">
        <f t="shared" si="57"/>
        <v>28500</v>
      </c>
      <c r="M214" s="96">
        <f t="shared" si="58"/>
        <v>1848000</v>
      </c>
      <c r="N214" s="116"/>
      <c r="O214" s="116"/>
      <c r="P214" s="116"/>
      <c r="Q214" s="26"/>
      <c r="R214" s="26"/>
      <c r="S214" s="79">
        <f>R213</f>
        <v>23400</v>
      </c>
      <c r="T214" s="75">
        <f>G214*S214</f>
        <v>13104000</v>
      </c>
      <c r="U214" s="75">
        <f t="shared" si="60"/>
        <v>13759200</v>
      </c>
    </row>
    <row r="215" spans="1:21" ht="15" x14ac:dyDescent="0.25">
      <c r="A215" s="107" t="s">
        <v>36</v>
      </c>
      <c r="B215" s="108"/>
      <c r="C215" s="108"/>
      <c r="D215" s="108"/>
      <c r="E215" s="108"/>
      <c r="F215" s="109"/>
      <c r="G215" s="56">
        <f t="shared" ref="G215" si="62">SUM(G3:G214)</f>
        <v>93721</v>
      </c>
      <c r="H215" s="98">
        <f>SUM(H3:H214)</f>
        <v>103093.10000000014</v>
      </c>
      <c r="I215" s="72"/>
      <c r="J215" s="99">
        <f t="shared" ref="J215:M215" si="63">SUM(J3:J214)</f>
        <v>2120897550</v>
      </c>
      <c r="K215" s="99">
        <f t="shared" si="63"/>
        <v>2226942427.5</v>
      </c>
      <c r="L215" s="100"/>
      <c r="M215" s="99">
        <f t="shared" si="63"/>
        <v>309279300</v>
      </c>
      <c r="N215" s="117"/>
      <c r="O215" s="117"/>
      <c r="P215" s="117"/>
      <c r="Q215" s="26"/>
      <c r="R215" s="79"/>
    </row>
    <row r="216" spans="1:21" x14ac:dyDescent="0.25">
      <c r="H216" s="101"/>
      <c r="R216" s="79"/>
    </row>
    <row r="217" spans="1:21" x14ac:dyDescent="0.25">
      <c r="R217" s="79"/>
    </row>
    <row r="218" spans="1:21" x14ac:dyDescent="0.25">
      <c r="A218" s="103" t="s">
        <v>40</v>
      </c>
      <c r="B218" s="103"/>
      <c r="C218" s="103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14"/>
      <c r="O218" s="114"/>
      <c r="P218" s="114"/>
      <c r="Q218" s="114"/>
      <c r="R218" s="114"/>
      <c r="S218"/>
      <c r="T218" s="79"/>
      <c r="U218" s="1"/>
    </row>
    <row r="219" spans="1:21" ht="62.25" customHeight="1" x14ac:dyDescent="0.25">
      <c r="A219" s="104" t="s">
        <v>0</v>
      </c>
      <c r="B219" s="105" t="s">
        <v>39</v>
      </c>
      <c r="C219" s="95" t="s">
        <v>42</v>
      </c>
      <c r="D219" s="95" t="s">
        <v>44</v>
      </c>
      <c r="E219" s="95" t="s">
        <v>51</v>
      </c>
      <c r="F219" s="95" t="s">
        <v>1</v>
      </c>
      <c r="G219" s="95" t="s">
        <v>45</v>
      </c>
      <c r="H219" s="95" t="s">
        <v>2</v>
      </c>
      <c r="I219" s="95" t="s">
        <v>31</v>
      </c>
      <c r="J219" s="95" t="s">
        <v>32</v>
      </c>
      <c r="K219" s="95" t="s">
        <v>33</v>
      </c>
      <c r="L219" s="95" t="s">
        <v>34</v>
      </c>
      <c r="M219" s="95" t="s">
        <v>35</v>
      </c>
      <c r="N219" s="115"/>
      <c r="O219" s="115"/>
      <c r="P219" s="115"/>
    </row>
    <row r="220" spans="1:21" ht="15" x14ac:dyDescent="0.25">
      <c r="A220" s="72">
        <v>213</v>
      </c>
      <c r="B220" s="106">
        <v>1902</v>
      </c>
      <c r="C220" s="72">
        <v>2502</v>
      </c>
      <c r="D220" s="72">
        <v>25</v>
      </c>
      <c r="E220" s="72">
        <v>19</v>
      </c>
      <c r="F220" s="72" t="s">
        <v>3</v>
      </c>
      <c r="G220" s="72">
        <v>389</v>
      </c>
      <c r="H220" s="81">
        <f>G220*1.1</f>
        <v>427.90000000000003</v>
      </c>
      <c r="I220" s="72">
        <f>I214</f>
        <v>23260</v>
      </c>
      <c r="J220" s="96">
        <f t="shared" ref="J220" si="64">G220*I220</f>
        <v>9048140</v>
      </c>
      <c r="K220" s="96">
        <f>J220*1.05</f>
        <v>9500547</v>
      </c>
      <c r="L220" s="97">
        <f t="shared" ref="L220" si="65">MROUND((K220*0.025/12),500)</f>
        <v>20000</v>
      </c>
      <c r="M220" s="96">
        <f t="shared" ref="M220" si="66">H220*3000</f>
        <v>1283700</v>
      </c>
      <c r="N220" s="116"/>
      <c r="O220" s="79">
        <v>23400</v>
      </c>
      <c r="P220" s="116"/>
    </row>
    <row r="221" spans="1:21" ht="15" x14ac:dyDescent="0.25">
      <c r="A221" s="72">
        <v>214</v>
      </c>
      <c r="B221" s="106">
        <v>1903</v>
      </c>
      <c r="C221" s="72">
        <v>2503</v>
      </c>
      <c r="D221" s="72">
        <v>25</v>
      </c>
      <c r="E221" s="72">
        <v>19</v>
      </c>
      <c r="F221" s="72" t="s">
        <v>3</v>
      </c>
      <c r="G221" s="72">
        <v>386</v>
      </c>
      <c r="H221" s="81">
        <f t="shared" ref="H221:H284" si="67">G221*1.1</f>
        <v>424.6</v>
      </c>
      <c r="I221" s="72">
        <f>I220</f>
        <v>23260</v>
      </c>
      <c r="J221" s="96">
        <f t="shared" ref="J221:J284" si="68">G221*I221</f>
        <v>8978360</v>
      </c>
      <c r="K221" s="96">
        <f t="shared" ref="K221:K284" si="69">J221*1.05</f>
        <v>9427278</v>
      </c>
      <c r="L221" s="97">
        <f t="shared" ref="L221:L284" si="70">MROUND((K221*0.025/12),500)</f>
        <v>19500</v>
      </c>
      <c r="M221" s="96">
        <f t="shared" ref="M221:M284" si="71">H221*3000</f>
        <v>1273800</v>
      </c>
      <c r="N221" s="116"/>
      <c r="O221" s="116">
        <f>O220</f>
        <v>23400</v>
      </c>
      <c r="P221" s="116"/>
    </row>
    <row r="222" spans="1:21" ht="15" x14ac:dyDescent="0.25">
      <c r="A222" s="72">
        <v>215</v>
      </c>
      <c r="B222" s="106">
        <v>1904</v>
      </c>
      <c r="C222" s="72">
        <v>2504</v>
      </c>
      <c r="D222" s="72">
        <v>25</v>
      </c>
      <c r="E222" s="72">
        <v>19</v>
      </c>
      <c r="F222" s="72" t="s">
        <v>3</v>
      </c>
      <c r="G222" s="72">
        <v>383</v>
      </c>
      <c r="H222" s="81">
        <f t="shared" si="67"/>
        <v>421.3</v>
      </c>
      <c r="I222" s="72">
        <f>I221</f>
        <v>23260</v>
      </c>
      <c r="J222" s="96">
        <f t="shared" si="68"/>
        <v>8908580</v>
      </c>
      <c r="K222" s="96">
        <f t="shared" si="69"/>
        <v>9354009</v>
      </c>
      <c r="L222" s="97">
        <f t="shared" si="70"/>
        <v>19500</v>
      </c>
      <c r="M222" s="96">
        <f t="shared" si="71"/>
        <v>1263900</v>
      </c>
      <c r="N222" s="116"/>
      <c r="O222" s="116"/>
      <c r="P222" s="116"/>
    </row>
    <row r="223" spans="1:21" ht="15" x14ac:dyDescent="0.25">
      <c r="A223" s="72">
        <v>216</v>
      </c>
      <c r="B223" s="106">
        <v>1905</v>
      </c>
      <c r="C223" s="72">
        <v>2505</v>
      </c>
      <c r="D223" s="72">
        <v>25</v>
      </c>
      <c r="E223" s="72">
        <v>19</v>
      </c>
      <c r="F223" s="72" t="s">
        <v>3</v>
      </c>
      <c r="G223" s="72">
        <v>387</v>
      </c>
      <c r="H223" s="81">
        <f t="shared" si="67"/>
        <v>425.70000000000005</v>
      </c>
      <c r="I223" s="72">
        <f>I222</f>
        <v>23260</v>
      </c>
      <c r="J223" s="96">
        <f t="shared" si="68"/>
        <v>9001620</v>
      </c>
      <c r="K223" s="96">
        <f t="shared" si="69"/>
        <v>9451701</v>
      </c>
      <c r="L223" s="97">
        <f t="shared" si="70"/>
        <v>19500</v>
      </c>
      <c r="M223" s="96">
        <f t="shared" si="71"/>
        <v>1277100.0000000002</v>
      </c>
      <c r="N223" s="116"/>
      <c r="O223" s="116"/>
      <c r="P223" s="116"/>
      <c r="R223" s="77">
        <v>1</v>
      </c>
      <c r="S223" s="77">
        <v>51.84</v>
      </c>
      <c r="T223" s="3">
        <f>S223*10.764</f>
        <v>558.00576000000001</v>
      </c>
    </row>
    <row r="224" spans="1:21" ht="15" x14ac:dyDescent="0.25">
      <c r="A224" s="72">
        <v>217</v>
      </c>
      <c r="B224" s="106">
        <v>2001</v>
      </c>
      <c r="C224" s="72">
        <v>2601</v>
      </c>
      <c r="D224" s="72">
        <v>26</v>
      </c>
      <c r="E224" s="72">
        <v>20</v>
      </c>
      <c r="F224" s="72" t="s">
        <v>18</v>
      </c>
      <c r="G224" s="72">
        <v>558</v>
      </c>
      <c r="H224" s="81">
        <f t="shared" si="67"/>
        <v>613.80000000000007</v>
      </c>
      <c r="I224" s="72">
        <f>I223+70</f>
        <v>23330</v>
      </c>
      <c r="J224" s="96">
        <f t="shared" si="68"/>
        <v>13018140</v>
      </c>
      <c r="K224" s="96">
        <f t="shared" si="69"/>
        <v>13669047</v>
      </c>
      <c r="L224" s="97">
        <f t="shared" si="70"/>
        <v>28500</v>
      </c>
      <c r="M224" s="96">
        <f t="shared" si="71"/>
        <v>1841400.0000000002</v>
      </c>
      <c r="N224" s="116"/>
      <c r="O224" s="116"/>
      <c r="P224" s="116"/>
      <c r="R224" s="77" t="s">
        <v>46</v>
      </c>
      <c r="S224" s="1">
        <v>36.14</v>
      </c>
      <c r="T224" s="3">
        <f t="shared" ref="T224:T230" si="72">S224*10.764</f>
        <v>389.01095999999995</v>
      </c>
    </row>
    <row r="225" spans="1:20" ht="15" x14ac:dyDescent="0.25">
      <c r="A225" s="72">
        <v>218</v>
      </c>
      <c r="B225" s="106">
        <v>2002</v>
      </c>
      <c r="C225" s="72">
        <v>2602</v>
      </c>
      <c r="D225" s="72">
        <v>26</v>
      </c>
      <c r="E225" s="72">
        <v>20</v>
      </c>
      <c r="F225" s="72" t="s">
        <v>3</v>
      </c>
      <c r="G225" s="111">
        <v>389</v>
      </c>
      <c r="H225" s="81">
        <f t="shared" si="67"/>
        <v>427.90000000000003</v>
      </c>
      <c r="I225" s="72">
        <f>I224</f>
        <v>23330</v>
      </c>
      <c r="J225" s="96">
        <f t="shared" si="68"/>
        <v>9075370</v>
      </c>
      <c r="K225" s="96">
        <f t="shared" si="69"/>
        <v>9529138.5</v>
      </c>
      <c r="L225" s="97">
        <f t="shared" si="70"/>
        <v>20000</v>
      </c>
      <c r="M225" s="96">
        <f t="shared" si="71"/>
        <v>1283700</v>
      </c>
      <c r="N225" s="116"/>
      <c r="O225" s="116"/>
      <c r="P225" s="116"/>
      <c r="R225" s="77" t="s">
        <v>47</v>
      </c>
      <c r="S225" s="1">
        <v>35.86</v>
      </c>
      <c r="T225" s="3">
        <f t="shared" si="72"/>
        <v>385.99703999999997</v>
      </c>
    </row>
    <row r="226" spans="1:20" ht="15" x14ac:dyDescent="0.25">
      <c r="A226" s="72">
        <v>219</v>
      </c>
      <c r="B226" s="106">
        <v>2003</v>
      </c>
      <c r="C226" s="72">
        <v>2603</v>
      </c>
      <c r="D226" s="72">
        <v>26</v>
      </c>
      <c r="E226" s="72">
        <v>20</v>
      </c>
      <c r="F226" s="72" t="s">
        <v>3</v>
      </c>
      <c r="G226" s="111">
        <v>386</v>
      </c>
      <c r="H226" s="81">
        <f t="shared" si="67"/>
        <v>424.6</v>
      </c>
      <c r="I226" s="72">
        <f>I225</f>
        <v>23330</v>
      </c>
      <c r="J226" s="96">
        <f t="shared" si="68"/>
        <v>9005380</v>
      </c>
      <c r="K226" s="96">
        <f t="shared" si="69"/>
        <v>9455649</v>
      </c>
      <c r="L226" s="97">
        <f t="shared" si="70"/>
        <v>19500</v>
      </c>
      <c r="M226" s="96">
        <f t="shared" si="71"/>
        <v>1273800</v>
      </c>
      <c r="N226" s="116"/>
      <c r="O226" s="116"/>
      <c r="P226" s="116"/>
      <c r="R226" s="77" t="s">
        <v>48</v>
      </c>
      <c r="S226" s="1">
        <v>35.58</v>
      </c>
      <c r="T226" s="3">
        <f t="shared" si="72"/>
        <v>382.98311999999999</v>
      </c>
    </row>
    <row r="227" spans="1:20" ht="15" x14ac:dyDescent="0.25">
      <c r="A227" s="72">
        <v>220</v>
      </c>
      <c r="B227" s="106">
        <v>2004</v>
      </c>
      <c r="C227" s="72">
        <v>2604</v>
      </c>
      <c r="D227" s="72">
        <v>26</v>
      </c>
      <c r="E227" s="72">
        <v>20</v>
      </c>
      <c r="F227" s="72" t="s">
        <v>3</v>
      </c>
      <c r="G227" s="111">
        <v>383</v>
      </c>
      <c r="H227" s="81">
        <f t="shared" si="67"/>
        <v>421.3</v>
      </c>
      <c r="I227" s="72">
        <f>I226</f>
        <v>23330</v>
      </c>
      <c r="J227" s="96">
        <f t="shared" si="68"/>
        <v>8935390</v>
      </c>
      <c r="K227" s="96">
        <f t="shared" si="69"/>
        <v>9382159.5</v>
      </c>
      <c r="L227" s="97">
        <f t="shared" si="70"/>
        <v>19500</v>
      </c>
      <c r="M227" s="96">
        <f t="shared" si="71"/>
        <v>1263900</v>
      </c>
      <c r="N227" s="116"/>
      <c r="O227" s="116"/>
      <c r="P227" s="116"/>
      <c r="R227" s="77" t="s">
        <v>49</v>
      </c>
      <c r="S227" s="1">
        <v>35.950000000000003</v>
      </c>
      <c r="T227" s="3">
        <f t="shared" si="72"/>
        <v>386.9658</v>
      </c>
    </row>
    <row r="228" spans="1:20" ht="15" x14ac:dyDescent="0.25">
      <c r="A228" s="72">
        <v>221</v>
      </c>
      <c r="B228" s="106">
        <v>2005</v>
      </c>
      <c r="C228" s="72">
        <v>2605</v>
      </c>
      <c r="D228" s="72">
        <v>26</v>
      </c>
      <c r="E228" s="72">
        <v>20</v>
      </c>
      <c r="F228" s="72" t="s">
        <v>3</v>
      </c>
      <c r="G228" s="111">
        <v>387</v>
      </c>
      <c r="H228" s="81">
        <f t="shared" si="67"/>
        <v>425.70000000000005</v>
      </c>
      <c r="I228" s="72">
        <f>I227</f>
        <v>23330</v>
      </c>
      <c r="J228" s="96">
        <f t="shared" si="68"/>
        <v>9028710</v>
      </c>
      <c r="K228" s="96">
        <f t="shared" si="69"/>
        <v>9480145.5</v>
      </c>
      <c r="L228" s="97">
        <f t="shared" si="70"/>
        <v>20000</v>
      </c>
      <c r="M228" s="96">
        <f t="shared" si="71"/>
        <v>1277100.0000000002</v>
      </c>
      <c r="N228" s="116"/>
      <c r="O228" s="116"/>
      <c r="P228" s="116"/>
      <c r="R228" s="77">
        <v>6</v>
      </c>
      <c r="S228" s="1">
        <v>51.1</v>
      </c>
      <c r="T228" s="3">
        <f t="shared" si="72"/>
        <v>550.04039999999998</v>
      </c>
    </row>
    <row r="229" spans="1:20" ht="15" x14ac:dyDescent="0.25">
      <c r="A229" s="72">
        <v>222</v>
      </c>
      <c r="B229" s="106">
        <v>2006</v>
      </c>
      <c r="C229" s="72">
        <v>2606</v>
      </c>
      <c r="D229" s="72">
        <v>26</v>
      </c>
      <c r="E229" s="72">
        <v>20</v>
      </c>
      <c r="F229" s="72" t="s">
        <v>18</v>
      </c>
      <c r="G229" s="111">
        <v>550</v>
      </c>
      <c r="H229" s="81">
        <f t="shared" si="67"/>
        <v>605</v>
      </c>
      <c r="I229" s="72">
        <f>I228</f>
        <v>23330</v>
      </c>
      <c r="J229" s="96">
        <f t="shared" si="68"/>
        <v>12831500</v>
      </c>
      <c r="K229" s="96">
        <f t="shared" si="69"/>
        <v>13473075</v>
      </c>
      <c r="L229" s="97">
        <f t="shared" si="70"/>
        <v>28000</v>
      </c>
      <c r="M229" s="96">
        <f t="shared" si="71"/>
        <v>1815000</v>
      </c>
      <c r="N229" s="116"/>
      <c r="O229" s="116"/>
      <c r="P229" s="116"/>
      <c r="R229" s="77">
        <v>7</v>
      </c>
      <c r="S229" s="1">
        <v>50.07</v>
      </c>
      <c r="T229" s="3">
        <f t="shared" si="72"/>
        <v>538.95348000000001</v>
      </c>
    </row>
    <row r="230" spans="1:20" ht="15" x14ac:dyDescent="0.25">
      <c r="A230" s="72">
        <v>223</v>
      </c>
      <c r="B230" s="106">
        <v>2007</v>
      </c>
      <c r="C230" s="72">
        <v>2607</v>
      </c>
      <c r="D230" s="72">
        <v>26</v>
      </c>
      <c r="E230" s="72">
        <v>20</v>
      </c>
      <c r="F230" s="72" t="s">
        <v>18</v>
      </c>
      <c r="G230" s="111">
        <v>539</v>
      </c>
      <c r="H230" s="81">
        <f t="shared" si="67"/>
        <v>592.90000000000009</v>
      </c>
      <c r="I230" s="72">
        <f>I229</f>
        <v>23330</v>
      </c>
      <c r="J230" s="96">
        <f t="shared" si="68"/>
        <v>12574870</v>
      </c>
      <c r="K230" s="96">
        <f t="shared" si="69"/>
        <v>13203613.5</v>
      </c>
      <c r="L230" s="97">
        <f t="shared" si="70"/>
        <v>27500</v>
      </c>
      <c r="M230" s="96">
        <f t="shared" si="71"/>
        <v>1778700.0000000002</v>
      </c>
      <c r="N230" s="116"/>
      <c r="O230" s="116"/>
      <c r="P230" s="116"/>
      <c r="R230" s="77">
        <v>12</v>
      </c>
      <c r="S230" s="1">
        <v>51.93</v>
      </c>
      <c r="T230" s="3">
        <f t="shared" si="72"/>
        <v>558.97451999999998</v>
      </c>
    </row>
    <row r="231" spans="1:20" ht="15" x14ac:dyDescent="0.25">
      <c r="A231" s="72">
        <v>224</v>
      </c>
      <c r="B231" s="106">
        <v>2008</v>
      </c>
      <c r="C231" s="72">
        <v>2608</v>
      </c>
      <c r="D231" s="72">
        <v>26</v>
      </c>
      <c r="E231" s="72">
        <v>20</v>
      </c>
      <c r="F231" s="72" t="s">
        <v>3</v>
      </c>
      <c r="G231" s="111">
        <v>387</v>
      </c>
      <c r="H231" s="81">
        <f t="shared" si="67"/>
        <v>425.70000000000005</v>
      </c>
      <c r="I231" s="72">
        <f>I230</f>
        <v>23330</v>
      </c>
      <c r="J231" s="96">
        <f t="shared" si="68"/>
        <v>9028710</v>
      </c>
      <c r="K231" s="96">
        <f t="shared" si="69"/>
        <v>9480145.5</v>
      </c>
      <c r="L231" s="97">
        <f t="shared" si="70"/>
        <v>20000</v>
      </c>
      <c r="M231" s="96">
        <f t="shared" si="71"/>
        <v>1277100.0000000002</v>
      </c>
      <c r="N231" s="116"/>
      <c r="O231" s="116"/>
      <c r="P231" s="116"/>
    </row>
    <row r="232" spans="1:20" ht="15" x14ac:dyDescent="0.25">
      <c r="A232" s="72">
        <v>225</v>
      </c>
      <c r="B232" s="106">
        <v>2009</v>
      </c>
      <c r="C232" s="72">
        <v>2609</v>
      </c>
      <c r="D232" s="72">
        <v>26</v>
      </c>
      <c r="E232" s="72">
        <v>20</v>
      </c>
      <c r="F232" s="72" t="s">
        <v>3</v>
      </c>
      <c r="G232" s="111">
        <v>383</v>
      </c>
      <c r="H232" s="81">
        <f t="shared" si="67"/>
        <v>421.3</v>
      </c>
      <c r="I232" s="72">
        <f>I231</f>
        <v>23330</v>
      </c>
      <c r="J232" s="96">
        <f t="shared" si="68"/>
        <v>8935390</v>
      </c>
      <c r="K232" s="96">
        <f t="shared" si="69"/>
        <v>9382159.5</v>
      </c>
      <c r="L232" s="97">
        <f t="shared" si="70"/>
        <v>19500</v>
      </c>
      <c r="M232" s="96">
        <f t="shared" si="71"/>
        <v>1263900</v>
      </c>
      <c r="N232" s="116"/>
      <c r="O232" s="116"/>
      <c r="P232" s="116"/>
    </row>
    <row r="233" spans="1:20" ht="15" x14ac:dyDescent="0.25">
      <c r="A233" s="72">
        <v>226</v>
      </c>
      <c r="B233" s="106">
        <v>2010</v>
      </c>
      <c r="C233" s="72">
        <v>2610</v>
      </c>
      <c r="D233" s="72">
        <v>26</v>
      </c>
      <c r="E233" s="72">
        <v>20</v>
      </c>
      <c r="F233" s="72" t="s">
        <v>3</v>
      </c>
      <c r="G233" s="111">
        <v>386</v>
      </c>
      <c r="H233" s="81">
        <f t="shared" si="67"/>
        <v>424.6</v>
      </c>
      <c r="I233" s="72">
        <f>I232</f>
        <v>23330</v>
      </c>
      <c r="J233" s="96">
        <f t="shared" si="68"/>
        <v>9005380</v>
      </c>
      <c r="K233" s="96">
        <f t="shared" si="69"/>
        <v>9455649</v>
      </c>
      <c r="L233" s="97">
        <f t="shared" si="70"/>
        <v>19500</v>
      </c>
      <c r="M233" s="96">
        <f t="shared" si="71"/>
        <v>1273800</v>
      </c>
      <c r="N233" s="116"/>
      <c r="O233" s="116"/>
      <c r="P233" s="116"/>
      <c r="S233" s="1">
        <v>7</v>
      </c>
      <c r="T233">
        <v>4</v>
      </c>
    </row>
    <row r="234" spans="1:20" ht="15" x14ac:dyDescent="0.25">
      <c r="A234" s="72">
        <v>227</v>
      </c>
      <c r="B234" s="106">
        <v>2011</v>
      </c>
      <c r="C234" s="72">
        <v>2611</v>
      </c>
      <c r="D234" s="72">
        <v>26</v>
      </c>
      <c r="E234" s="72">
        <v>20</v>
      </c>
      <c r="F234" s="72" t="s">
        <v>3</v>
      </c>
      <c r="G234" s="111">
        <v>389</v>
      </c>
      <c r="H234" s="81">
        <f t="shared" si="67"/>
        <v>427.90000000000003</v>
      </c>
      <c r="I234" s="72">
        <f>I233</f>
        <v>23330</v>
      </c>
      <c r="J234" s="96">
        <f t="shared" si="68"/>
        <v>9075370</v>
      </c>
      <c r="K234" s="96">
        <f t="shared" si="69"/>
        <v>9529138.5</v>
      </c>
      <c r="L234" s="97">
        <f t="shared" si="70"/>
        <v>20000</v>
      </c>
      <c r="M234" s="96">
        <f t="shared" si="71"/>
        <v>1283700</v>
      </c>
      <c r="N234" s="116"/>
      <c r="O234" s="116"/>
      <c r="P234" s="116"/>
      <c r="S234" s="1">
        <v>21</v>
      </c>
      <c r="T234">
        <v>4</v>
      </c>
    </row>
    <row r="235" spans="1:20" ht="15" x14ac:dyDescent="0.25">
      <c r="A235" s="72">
        <v>228</v>
      </c>
      <c r="B235" s="106">
        <v>2012</v>
      </c>
      <c r="C235" s="72">
        <v>2612</v>
      </c>
      <c r="D235" s="72">
        <v>26</v>
      </c>
      <c r="E235" s="72">
        <v>20</v>
      </c>
      <c r="F235" s="72" t="s">
        <v>18</v>
      </c>
      <c r="G235" s="111">
        <v>559</v>
      </c>
      <c r="H235" s="81">
        <f t="shared" si="67"/>
        <v>614.90000000000009</v>
      </c>
      <c r="I235" s="72">
        <f>I234</f>
        <v>23330</v>
      </c>
      <c r="J235" s="96">
        <f t="shared" si="68"/>
        <v>13041470</v>
      </c>
      <c r="K235" s="96">
        <f t="shared" si="69"/>
        <v>13693543.5</v>
      </c>
      <c r="L235" s="97">
        <f t="shared" si="70"/>
        <v>28500</v>
      </c>
      <c r="M235" s="96">
        <f t="shared" si="71"/>
        <v>1844700.0000000002</v>
      </c>
      <c r="N235" s="116"/>
      <c r="O235" s="116"/>
      <c r="P235" s="116"/>
      <c r="S235" s="1">
        <v>28</v>
      </c>
      <c r="T235">
        <v>4</v>
      </c>
    </row>
    <row r="236" spans="1:20" ht="15" x14ac:dyDescent="0.25">
      <c r="A236" s="72">
        <v>229</v>
      </c>
      <c r="B236" s="106">
        <v>2101</v>
      </c>
      <c r="C236" s="72">
        <v>2701</v>
      </c>
      <c r="D236" s="72">
        <v>27</v>
      </c>
      <c r="E236" s="72">
        <v>21</v>
      </c>
      <c r="F236" s="72" t="s">
        <v>18</v>
      </c>
      <c r="G236" s="72">
        <v>558</v>
      </c>
      <c r="H236" s="81">
        <f t="shared" si="67"/>
        <v>613.80000000000007</v>
      </c>
      <c r="I236" s="72">
        <f>I235+70</f>
        <v>23400</v>
      </c>
      <c r="J236" s="96">
        <f t="shared" si="68"/>
        <v>13057200</v>
      </c>
      <c r="K236" s="96">
        <f t="shared" si="69"/>
        <v>13710060</v>
      </c>
      <c r="L236" s="97">
        <f t="shared" si="70"/>
        <v>28500</v>
      </c>
      <c r="M236" s="96">
        <f t="shared" si="71"/>
        <v>1841400.0000000002</v>
      </c>
      <c r="N236" s="116"/>
      <c r="O236" s="116"/>
      <c r="P236" s="116"/>
      <c r="S236" s="1">
        <v>35</v>
      </c>
      <c r="T236">
        <v>2</v>
      </c>
    </row>
    <row r="237" spans="1:20" ht="15" x14ac:dyDescent="0.25">
      <c r="A237" s="72">
        <v>230</v>
      </c>
      <c r="B237" s="106">
        <v>2102</v>
      </c>
      <c r="C237" s="72">
        <v>2702</v>
      </c>
      <c r="D237" s="72">
        <v>27</v>
      </c>
      <c r="E237" s="72">
        <v>21</v>
      </c>
      <c r="F237" s="72" t="s">
        <v>3</v>
      </c>
      <c r="G237" s="111">
        <v>389</v>
      </c>
      <c r="H237" s="81">
        <f t="shared" si="67"/>
        <v>427.90000000000003</v>
      </c>
      <c r="I237" s="72">
        <f>I236</f>
        <v>23400</v>
      </c>
      <c r="J237" s="96">
        <f t="shared" si="68"/>
        <v>9102600</v>
      </c>
      <c r="K237" s="96">
        <f t="shared" si="69"/>
        <v>9557730</v>
      </c>
      <c r="L237" s="97">
        <f t="shared" si="70"/>
        <v>20000</v>
      </c>
      <c r="M237" s="96">
        <f t="shared" si="71"/>
        <v>1283700</v>
      </c>
      <c r="N237" s="116"/>
      <c r="O237" s="116"/>
      <c r="P237" s="116"/>
      <c r="T237">
        <f>SUM(T233:T236)</f>
        <v>14</v>
      </c>
    </row>
    <row r="238" spans="1:20" ht="15" x14ac:dyDescent="0.25">
      <c r="A238" s="72">
        <v>231</v>
      </c>
      <c r="B238" s="106">
        <v>2103</v>
      </c>
      <c r="C238" s="72">
        <v>2703</v>
      </c>
      <c r="D238" s="72">
        <v>27</v>
      </c>
      <c r="E238" s="72">
        <v>21</v>
      </c>
      <c r="F238" s="72" t="s">
        <v>3</v>
      </c>
      <c r="G238" s="111">
        <v>386</v>
      </c>
      <c r="H238" s="81">
        <f t="shared" si="67"/>
        <v>424.6</v>
      </c>
      <c r="I238" s="72">
        <f>I237</f>
        <v>23400</v>
      </c>
      <c r="J238" s="96">
        <f t="shared" si="68"/>
        <v>9032400</v>
      </c>
      <c r="K238" s="96">
        <f t="shared" si="69"/>
        <v>9484020</v>
      </c>
      <c r="L238" s="97">
        <f t="shared" si="70"/>
        <v>20000</v>
      </c>
      <c r="M238" s="96">
        <f t="shared" si="71"/>
        <v>1273800</v>
      </c>
      <c r="N238" s="116"/>
      <c r="O238" s="116"/>
      <c r="P238" s="116"/>
    </row>
    <row r="239" spans="1:20" ht="15" x14ac:dyDescent="0.25">
      <c r="A239" s="72">
        <v>232</v>
      </c>
      <c r="B239" s="106">
        <v>2104</v>
      </c>
      <c r="C239" s="72">
        <v>2704</v>
      </c>
      <c r="D239" s="72">
        <v>27</v>
      </c>
      <c r="E239" s="72">
        <v>21</v>
      </c>
      <c r="F239" s="72" t="s">
        <v>3</v>
      </c>
      <c r="G239" s="111">
        <v>383</v>
      </c>
      <c r="H239" s="81">
        <f t="shared" si="67"/>
        <v>421.3</v>
      </c>
      <c r="I239" s="72">
        <f>I238</f>
        <v>23400</v>
      </c>
      <c r="J239" s="96">
        <f t="shared" si="68"/>
        <v>8962200</v>
      </c>
      <c r="K239" s="96">
        <f t="shared" si="69"/>
        <v>9410310</v>
      </c>
      <c r="L239" s="97">
        <f t="shared" si="70"/>
        <v>19500</v>
      </c>
      <c r="M239" s="96">
        <f t="shared" si="71"/>
        <v>1263900</v>
      </c>
      <c r="N239" s="116"/>
      <c r="O239" s="116"/>
      <c r="P239" s="116"/>
    </row>
    <row r="240" spans="1:20" ht="15" x14ac:dyDescent="0.25">
      <c r="A240" s="72">
        <v>233</v>
      </c>
      <c r="B240" s="106">
        <v>2105</v>
      </c>
      <c r="C240" s="72">
        <v>2705</v>
      </c>
      <c r="D240" s="72">
        <v>27</v>
      </c>
      <c r="E240" s="72">
        <v>21</v>
      </c>
      <c r="F240" s="72" t="s">
        <v>3</v>
      </c>
      <c r="G240" s="111">
        <v>387</v>
      </c>
      <c r="H240" s="81">
        <f t="shared" si="67"/>
        <v>425.70000000000005</v>
      </c>
      <c r="I240" s="72">
        <f>I239</f>
        <v>23400</v>
      </c>
      <c r="J240" s="96">
        <f t="shared" si="68"/>
        <v>9055800</v>
      </c>
      <c r="K240" s="96">
        <f t="shared" si="69"/>
        <v>9508590</v>
      </c>
      <c r="L240" s="97">
        <f t="shared" si="70"/>
        <v>20000</v>
      </c>
      <c r="M240" s="96">
        <f t="shared" si="71"/>
        <v>1277100.0000000002</v>
      </c>
      <c r="N240" s="116"/>
      <c r="O240" s="116"/>
      <c r="P240" s="116"/>
    </row>
    <row r="241" spans="1:16" ht="15" x14ac:dyDescent="0.25">
      <c r="A241" s="72">
        <v>234</v>
      </c>
      <c r="B241" s="106">
        <v>2106</v>
      </c>
      <c r="C241" s="72">
        <v>2706</v>
      </c>
      <c r="D241" s="72">
        <v>27</v>
      </c>
      <c r="E241" s="72">
        <v>21</v>
      </c>
      <c r="F241" s="72" t="s">
        <v>18</v>
      </c>
      <c r="G241" s="111">
        <v>550</v>
      </c>
      <c r="H241" s="81">
        <f t="shared" si="67"/>
        <v>605</v>
      </c>
      <c r="I241" s="72">
        <f>I240</f>
        <v>23400</v>
      </c>
      <c r="J241" s="96">
        <f t="shared" si="68"/>
        <v>12870000</v>
      </c>
      <c r="K241" s="96">
        <f t="shared" si="69"/>
        <v>13513500</v>
      </c>
      <c r="L241" s="97">
        <f t="shared" si="70"/>
        <v>28000</v>
      </c>
      <c r="M241" s="96">
        <f t="shared" si="71"/>
        <v>1815000</v>
      </c>
      <c r="N241" s="116"/>
      <c r="O241" s="116"/>
      <c r="P241" s="116"/>
    </row>
    <row r="242" spans="1:16" ht="15" x14ac:dyDescent="0.25">
      <c r="A242" s="72">
        <v>235</v>
      </c>
      <c r="B242" s="106">
        <v>2107</v>
      </c>
      <c r="C242" s="72">
        <v>2707</v>
      </c>
      <c r="D242" s="72">
        <v>27</v>
      </c>
      <c r="E242" s="72">
        <v>21</v>
      </c>
      <c r="F242" s="72" t="s">
        <v>18</v>
      </c>
      <c r="G242" s="111">
        <v>539</v>
      </c>
      <c r="H242" s="81">
        <f t="shared" si="67"/>
        <v>592.90000000000009</v>
      </c>
      <c r="I242" s="72">
        <f>I241</f>
        <v>23400</v>
      </c>
      <c r="J242" s="96">
        <f t="shared" si="68"/>
        <v>12612600</v>
      </c>
      <c r="K242" s="96">
        <f t="shared" si="69"/>
        <v>13243230</v>
      </c>
      <c r="L242" s="97">
        <f t="shared" si="70"/>
        <v>27500</v>
      </c>
      <c r="M242" s="96">
        <f t="shared" si="71"/>
        <v>1778700.0000000002</v>
      </c>
      <c r="N242" s="116"/>
      <c r="O242" s="116"/>
      <c r="P242" s="116"/>
    </row>
    <row r="243" spans="1:16" ht="15" x14ac:dyDescent="0.25">
      <c r="A243" s="72">
        <v>236</v>
      </c>
      <c r="B243" s="106">
        <v>2108</v>
      </c>
      <c r="C243" s="72">
        <v>2708</v>
      </c>
      <c r="D243" s="72">
        <v>27</v>
      </c>
      <c r="E243" s="72">
        <v>21</v>
      </c>
      <c r="F243" s="72" t="s">
        <v>3</v>
      </c>
      <c r="G243" s="111">
        <v>387</v>
      </c>
      <c r="H243" s="81">
        <f t="shared" si="67"/>
        <v>425.70000000000005</v>
      </c>
      <c r="I243" s="72">
        <f>I242</f>
        <v>23400</v>
      </c>
      <c r="J243" s="96">
        <f t="shared" si="68"/>
        <v>9055800</v>
      </c>
      <c r="K243" s="96">
        <f t="shared" si="69"/>
        <v>9508590</v>
      </c>
      <c r="L243" s="97">
        <f t="shared" si="70"/>
        <v>20000</v>
      </c>
      <c r="M243" s="96">
        <f t="shared" si="71"/>
        <v>1277100.0000000002</v>
      </c>
      <c r="N243" s="116"/>
      <c r="O243" s="116"/>
      <c r="P243" s="116"/>
    </row>
    <row r="244" spans="1:16" ht="15" x14ac:dyDescent="0.25">
      <c r="A244" s="72">
        <v>237</v>
      </c>
      <c r="B244" s="106">
        <v>2109</v>
      </c>
      <c r="C244" s="72">
        <v>2709</v>
      </c>
      <c r="D244" s="72">
        <v>27</v>
      </c>
      <c r="E244" s="72">
        <v>21</v>
      </c>
      <c r="F244" s="72" t="s">
        <v>3</v>
      </c>
      <c r="G244" s="111">
        <v>383</v>
      </c>
      <c r="H244" s="81">
        <f t="shared" si="67"/>
        <v>421.3</v>
      </c>
      <c r="I244" s="72">
        <f>I243</f>
        <v>23400</v>
      </c>
      <c r="J244" s="96">
        <f t="shared" si="68"/>
        <v>8962200</v>
      </c>
      <c r="K244" s="96">
        <f t="shared" si="69"/>
        <v>9410310</v>
      </c>
      <c r="L244" s="97">
        <f t="shared" si="70"/>
        <v>19500</v>
      </c>
      <c r="M244" s="96">
        <f t="shared" si="71"/>
        <v>1263900</v>
      </c>
      <c r="N244" s="116"/>
      <c r="O244" s="116"/>
      <c r="P244" s="116"/>
    </row>
    <row r="245" spans="1:16" ht="15" x14ac:dyDescent="0.25">
      <c r="A245" s="72">
        <v>238</v>
      </c>
      <c r="B245" s="106">
        <v>2110</v>
      </c>
      <c r="C245" s="72">
        <v>2710</v>
      </c>
      <c r="D245" s="72">
        <v>27</v>
      </c>
      <c r="E245" s="72">
        <v>21</v>
      </c>
      <c r="F245" s="72" t="s">
        <v>3</v>
      </c>
      <c r="G245" s="111">
        <v>386</v>
      </c>
      <c r="H245" s="81">
        <f t="shared" si="67"/>
        <v>424.6</v>
      </c>
      <c r="I245" s="72">
        <f>I244</f>
        <v>23400</v>
      </c>
      <c r="J245" s="96">
        <f t="shared" si="68"/>
        <v>9032400</v>
      </c>
      <c r="K245" s="96">
        <f t="shared" si="69"/>
        <v>9484020</v>
      </c>
      <c r="L245" s="97">
        <f t="shared" si="70"/>
        <v>20000</v>
      </c>
      <c r="M245" s="96">
        <f t="shared" si="71"/>
        <v>1273800</v>
      </c>
      <c r="N245" s="116"/>
      <c r="O245" s="116"/>
      <c r="P245" s="116"/>
    </row>
    <row r="246" spans="1:16" ht="15" x14ac:dyDescent="0.25">
      <c r="A246" s="72">
        <v>239</v>
      </c>
      <c r="B246" s="106">
        <v>2111</v>
      </c>
      <c r="C246" s="72">
        <v>2711</v>
      </c>
      <c r="D246" s="72">
        <v>27</v>
      </c>
      <c r="E246" s="72">
        <v>21</v>
      </c>
      <c r="F246" s="72" t="s">
        <v>3</v>
      </c>
      <c r="G246" s="111">
        <v>389</v>
      </c>
      <c r="H246" s="81">
        <f t="shared" si="67"/>
        <v>427.90000000000003</v>
      </c>
      <c r="I246" s="72">
        <f>I245</f>
        <v>23400</v>
      </c>
      <c r="J246" s="96">
        <f t="shared" si="68"/>
        <v>9102600</v>
      </c>
      <c r="K246" s="96">
        <f t="shared" si="69"/>
        <v>9557730</v>
      </c>
      <c r="L246" s="97">
        <f t="shared" si="70"/>
        <v>20000</v>
      </c>
      <c r="M246" s="96">
        <f t="shared" si="71"/>
        <v>1283700</v>
      </c>
      <c r="N246" s="116"/>
      <c r="O246" s="116"/>
      <c r="P246" s="116"/>
    </row>
    <row r="247" spans="1:16" ht="15" x14ac:dyDescent="0.25">
      <c r="A247" s="72">
        <v>240</v>
      </c>
      <c r="B247" s="106">
        <v>2112</v>
      </c>
      <c r="C247" s="72">
        <v>2712</v>
      </c>
      <c r="D247" s="72">
        <v>27</v>
      </c>
      <c r="E247" s="72">
        <v>21</v>
      </c>
      <c r="F247" s="72" t="s">
        <v>18</v>
      </c>
      <c r="G247" s="111">
        <v>559</v>
      </c>
      <c r="H247" s="81">
        <f t="shared" si="67"/>
        <v>614.90000000000009</v>
      </c>
      <c r="I247" s="72">
        <f>I246</f>
        <v>23400</v>
      </c>
      <c r="J247" s="96">
        <f t="shared" si="68"/>
        <v>13080600</v>
      </c>
      <c r="K247" s="96">
        <f t="shared" si="69"/>
        <v>13734630</v>
      </c>
      <c r="L247" s="97">
        <f t="shared" si="70"/>
        <v>28500</v>
      </c>
      <c r="M247" s="96">
        <f t="shared" si="71"/>
        <v>1844700.0000000002</v>
      </c>
      <c r="N247" s="116"/>
      <c r="O247" s="116"/>
      <c r="P247" s="116"/>
    </row>
    <row r="248" spans="1:16" ht="15" x14ac:dyDescent="0.25">
      <c r="A248" s="72">
        <v>241</v>
      </c>
      <c r="B248" s="106">
        <v>2201</v>
      </c>
      <c r="C248" s="72">
        <v>2801</v>
      </c>
      <c r="D248" s="72">
        <v>28</v>
      </c>
      <c r="E248" s="72">
        <v>22</v>
      </c>
      <c r="F248" s="72" t="s">
        <v>18</v>
      </c>
      <c r="G248" s="72">
        <v>558</v>
      </c>
      <c r="H248" s="81">
        <f t="shared" si="67"/>
        <v>613.80000000000007</v>
      </c>
      <c r="I248" s="72">
        <f>I247+70</f>
        <v>23470</v>
      </c>
      <c r="J248" s="96">
        <f t="shared" si="68"/>
        <v>13096260</v>
      </c>
      <c r="K248" s="96">
        <f t="shared" si="69"/>
        <v>13751073</v>
      </c>
      <c r="L248" s="97">
        <f t="shared" si="70"/>
        <v>28500</v>
      </c>
      <c r="M248" s="96">
        <f t="shared" si="71"/>
        <v>1841400.0000000002</v>
      </c>
      <c r="N248" s="116"/>
      <c r="O248" s="116"/>
      <c r="P248" s="116"/>
    </row>
    <row r="249" spans="1:16" ht="15" x14ac:dyDescent="0.25">
      <c r="A249" s="72">
        <v>242</v>
      </c>
      <c r="B249" s="106">
        <v>2206</v>
      </c>
      <c r="C249" s="72">
        <v>2806</v>
      </c>
      <c r="D249" s="72">
        <v>28</v>
      </c>
      <c r="E249" s="72">
        <v>22</v>
      </c>
      <c r="F249" s="72" t="s">
        <v>18</v>
      </c>
      <c r="G249" s="72">
        <v>550</v>
      </c>
      <c r="H249" s="81">
        <f t="shared" si="67"/>
        <v>605</v>
      </c>
      <c r="I249" s="72">
        <f>I248</f>
        <v>23470</v>
      </c>
      <c r="J249" s="96">
        <f t="shared" si="68"/>
        <v>12908500</v>
      </c>
      <c r="K249" s="96">
        <f t="shared" si="69"/>
        <v>13553925</v>
      </c>
      <c r="L249" s="97">
        <f t="shared" si="70"/>
        <v>28000</v>
      </c>
      <c r="M249" s="96">
        <f t="shared" si="71"/>
        <v>1815000</v>
      </c>
      <c r="N249" s="116"/>
      <c r="O249" s="116"/>
      <c r="P249" s="116"/>
    </row>
    <row r="250" spans="1:16" ht="15" x14ac:dyDescent="0.25">
      <c r="A250" s="72">
        <v>243</v>
      </c>
      <c r="B250" s="106">
        <v>2207</v>
      </c>
      <c r="C250" s="72">
        <v>2807</v>
      </c>
      <c r="D250" s="72">
        <v>28</v>
      </c>
      <c r="E250" s="72">
        <v>22</v>
      </c>
      <c r="F250" s="72" t="s">
        <v>18</v>
      </c>
      <c r="G250" s="72">
        <v>539</v>
      </c>
      <c r="H250" s="81">
        <f t="shared" si="67"/>
        <v>592.90000000000009</v>
      </c>
      <c r="I250" s="72">
        <f>I249</f>
        <v>23470</v>
      </c>
      <c r="J250" s="96">
        <f t="shared" si="68"/>
        <v>12650330</v>
      </c>
      <c r="K250" s="96">
        <f t="shared" si="69"/>
        <v>13282846.5</v>
      </c>
      <c r="L250" s="97">
        <f t="shared" si="70"/>
        <v>27500</v>
      </c>
      <c r="M250" s="96">
        <f t="shared" si="71"/>
        <v>1778700.0000000002</v>
      </c>
      <c r="N250" s="116"/>
      <c r="O250" s="116"/>
      <c r="P250" s="116"/>
    </row>
    <row r="251" spans="1:16" ht="15" x14ac:dyDescent="0.25">
      <c r="A251" s="72">
        <v>244</v>
      </c>
      <c r="B251" s="106">
        <v>2208</v>
      </c>
      <c r="C251" s="72">
        <v>2808</v>
      </c>
      <c r="D251" s="72">
        <v>28</v>
      </c>
      <c r="E251" s="72">
        <v>22</v>
      </c>
      <c r="F251" s="72" t="s">
        <v>3</v>
      </c>
      <c r="G251" s="72">
        <v>387</v>
      </c>
      <c r="H251" s="81">
        <f t="shared" si="67"/>
        <v>425.70000000000005</v>
      </c>
      <c r="I251" s="72">
        <f>I250</f>
        <v>23470</v>
      </c>
      <c r="J251" s="96">
        <f t="shared" si="68"/>
        <v>9082890</v>
      </c>
      <c r="K251" s="96">
        <f t="shared" si="69"/>
        <v>9537034.5</v>
      </c>
      <c r="L251" s="97">
        <f t="shared" si="70"/>
        <v>20000</v>
      </c>
      <c r="M251" s="96">
        <f t="shared" si="71"/>
        <v>1277100.0000000002</v>
      </c>
      <c r="N251" s="116"/>
      <c r="O251" s="116"/>
      <c r="P251" s="116"/>
    </row>
    <row r="252" spans="1:16" ht="15" x14ac:dyDescent="0.25">
      <c r="A252" s="72">
        <v>245</v>
      </c>
      <c r="B252" s="106">
        <v>2209</v>
      </c>
      <c r="C252" s="72">
        <v>2809</v>
      </c>
      <c r="D252" s="72">
        <v>28</v>
      </c>
      <c r="E252" s="72">
        <v>22</v>
      </c>
      <c r="F252" s="72" t="s">
        <v>3</v>
      </c>
      <c r="G252" s="72">
        <v>383</v>
      </c>
      <c r="H252" s="81">
        <f t="shared" si="67"/>
        <v>421.3</v>
      </c>
      <c r="I252" s="72">
        <f>I251</f>
        <v>23470</v>
      </c>
      <c r="J252" s="96">
        <f t="shared" si="68"/>
        <v>8989010</v>
      </c>
      <c r="K252" s="96">
        <f t="shared" si="69"/>
        <v>9438460.5</v>
      </c>
      <c r="L252" s="97">
        <f t="shared" si="70"/>
        <v>19500</v>
      </c>
      <c r="M252" s="96">
        <f t="shared" si="71"/>
        <v>1263900</v>
      </c>
      <c r="N252" s="116"/>
      <c r="O252" s="116"/>
      <c r="P252" s="116"/>
    </row>
    <row r="253" spans="1:16" ht="15" x14ac:dyDescent="0.25">
      <c r="A253" s="72">
        <v>246</v>
      </c>
      <c r="B253" s="106">
        <v>2210</v>
      </c>
      <c r="C253" s="72">
        <v>2810</v>
      </c>
      <c r="D253" s="72">
        <v>28</v>
      </c>
      <c r="E253" s="72">
        <v>22</v>
      </c>
      <c r="F253" s="72" t="s">
        <v>3</v>
      </c>
      <c r="G253" s="72">
        <v>386</v>
      </c>
      <c r="H253" s="81">
        <f t="shared" si="67"/>
        <v>424.6</v>
      </c>
      <c r="I253" s="72">
        <f>I252</f>
        <v>23470</v>
      </c>
      <c r="J253" s="96">
        <f t="shared" si="68"/>
        <v>9059420</v>
      </c>
      <c r="K253" s="96">
        <f t="shared" si="69"/>
        <v>9512391</v>
      </c>
      <c r="L253" s="97">
        <f t="shared" si="70"/>
        <v>20000</v>
      </c>
      <c r="M253" s="96">
        <f t="shared" si="71"/>
        <v>1273800</v>
      </c>
      <c r="N253" s="116"/>
      <c r="O253" s="116"/>
      <c r="P253" s="116"/>
    </row>
    <row r="254" spans="1:16" ht="15" x14ac:dyDescent="0.25">
      <c r="A254" s="72">
        <v>247</v>
      </c>
      <c r="B254" s="106">
        <v>2211</v>
      </c>
      <c r="C254" s="72">
        <v>2811</v>
      </c>
      <c r="D254" s="72">
        <v>28</v>
      </c>
      <c r="E254" s="72">
        <v>22</v>
      </c>
      <c r="F254" s="72" t="s">
        <v>3</v>
      </c>
      <c r="G254" s="72">
        <v>389</v>
      </c>
      <c r="H254" s="81">
        <f t="shared" si="67"/>
        <v>427.90000000000003</v>
      </c>
      <c r="I254" s="72">
        <f>I253</f>
        <v>23470</v>
      </c>
      <c r="J254" s="96">
        <f t="shared" si="68"/>
        <v>9129830</v>
      </c>
      <c r="K254" s="96">
        <f t="shared" si="69"/>
        <v>9586321.5</v>
      </c>
      <c r="L254" s="97">
        <f t="shared" si="70"/>
        <v>20000</v>
      </c>
      <c r="M254" s="96">
        <f t="shared" si="71"/>
        <v>1283700</v>
      </c>
      <c r="N254" s="116"/>
      <c r="O254" s="116"/>
      <c r="P254" s="116"/>
    </row>
    <row r="255" spans="1:16" ht="15" x14ac:dyDescent="0.25">
      <c r="A255" s="72">
        <v>248</v>
      </c>
      <c r="B255" s="106">
        <v>2212</v>
      </c>
      <c r="C255" s="72">
        <v>2812</v>
      </c>
      <c r="D255" s="72">
        <v>28</v>
      </c>
      <c r="E255" s="72">
        <v>22</v>
      </c>
      <c r="F255" s="72" t="s">
        <v>18</v>
      </c>
      <c r="G255" s="72">
        <v>559</v>
      </c>
      <c r="H255" s="81">
        <f t="shared" si="67"/>
        <v>614.90000000000009</v>
      </c>
      <c r="I255" s="72">
        <f>I254</f>
        <v>23470</v>
      </c>
      <c r="J255" s="96">
        <f t="shared" si="68"/>
        <v>13119730</v>
      </c>
      <c r="K255" s="96">
        <f t="shared" si="69"/>
        <v>13775716.5</v>
      </c>
      <c r="L255" s="97">
        <f t="shared" si="70"/>
        <v>28500</v>
      </c>
      <c r="M255" s="96">
        <f t="shared" si="71"/>
        <v>1844700.0000000002</v>
      </c>
      <c r="N255" s="116"/>
      <c r="O255" s="116"/>
      <c r="P255" s="116"/>
    </row>
    <row r="256" spans="1:16" ht="15" x14ac:dyDescent="0.25">
      <c r="A256" s="72">
        <v>249</v>
      </c>
      <c r="B256" s="106">
        <v>2301</v>
      </c>
      <c r="C256" s="72">
        <v>2901</v>
      </c>
      <c r="D256" s="72">
        <v>29</v>
      </c>
      <c r="E256" s="72">
        <v>23</v>
      </c>
      <c r="F256" s="72" t="s">
        <v>18</v>
      </c>
      <c r="G256" s="72">
        <v>558</v>
      </c>
      <c r="H256" s="81">
        <f t="shared" si="67"/>
        <v>613.80000000000007</v>
      </c>
      <c r="I256" s="72">
        <f>I255+70</f>
        <v>23540</v>
      </c>
      <c r="J256" s="96">
        <f t="shared" si="68"/>
        <v>13135320</v>
      </c>
      <c r="K256" s="96">
        <f t="shared" si="69"/>
        <v>13792086</v>
      </c>
      <c r="L256" s="97">
        <f t="shared" si="70"/>
        <v>28500</v>
      </c>
      <c r="M256" s="96">
        <f t="shared" si="71"/>
        <v>1841400.0000000002</v>
      </c>
      <c r="N256" s="116"/>
      <c r="O256" s="116"/>
      <c r="P256" s="116"/>
    </row>
    <row r="257" spans="1:16" ht="15" x14ac:dyDescent="0.25">
      <c r="A257" s="72">
        <v>250</v>
      </c>
      <c r="B257" s="106">
        <v>2302</v>
      </c>
      <c r="C257" s="72">
        <v>2902</v>
      </c>
      <c r="D257" s="72">
        <v>29</v>
      </c>
      <c r="E257" s="72">
        <v>23</v>
      </c>
      <c r="F257" s="72" t="s">
        <v>3</v>
      </c>
      <c r="G257" s="111">
        <v>389</v>
      </c>
      <c r="H257" s="81">
        <f t="shared" si="67"/>
        <v>427.90000000000003</v>
      </c>
      <c r="I257" s="72">
        <f>I256</f>
        <v>23540</v>
      </c>
      <c r="J257" s="96">
        <f t="shared" si="68"/>
        <v>9157060</v>
      </c>
      <c r="K257" s="96">
        <f t="shared" si="69"/>
        <v>9614913</v>
      </c>
      <c r="L257" s="97">
        <f t="shared" si="70"/>
        <v>20000</v>
      </c>
      <c r="M257" s="96">
        <f t="shared" si="71"/>
        <v>1283700</v>
      </c>
      <c r="N257" s="116"/>
      <c r="O257" s="116"/>
      <c r="P257" s="116"/>
    </row>
    <row r="258" spans="1:16" ht="15" x14ac:dyDescent="0.25">
      <c r="A258" s="72">
        <v>251</v>
      </c>
      <c r="B258" s="106">
        <v>2303</v>
      </c>
      <c r="C258" s="72">
        <v>2903</v>
      </c>
      <c r="D258" s="72">
        <v>29</v>
      </c>
      <c r="E258" s="72">
        <v>23</v>
      </c>
      <c r="F258" s="72" t="s">
        <v>3</v>
      </c>
      <c r="G258" s="111">
        <v>386</v>
      </c>
      <c r="H258" s="81">
        <f t="shared" si="67"/>
        <v>424.6</v>
      </c>
      <c r="I258" s="72">
        <f>I257</f>
        <v>23540</v>
      </c>
      <c r="J258" s="96">
        <f t="shared" si="68"/>
        <v>9086440</v>
      </c>
      <c r="K258" s="96">
        <f t="shared" si="69"/>
        <v>9540762</v>
      </c>
      <c r="L258" s="97">
        <f t="shared" si="70"/>
        <v>20000</v>
      </c>
      <c r="M258" s="96">
        <f t="shared" si="71"/>
        <v>1273800</v>
      </c>
      <c r="N258" s="116"/>
      <c r="O258" s="116"/>
      <c r="P258" s="116"/>
    </row>
    <row r="259" spans="1:16" ht="15" x14ac:dyDescent="0.25">
      <c r="A259" s="72">
        <v>252</v>
      </c>
      <c r="B259" s="106">
        <v>2304</v>
      </c>
      <c r="C259" s="72">
        <v>2904</v>
      </c>
      <c r="D259" s="72">
        <v>29</v>
      </c>
      <c r="E259" s="72">
        <v>23</v>
      </c>
      <c r="F259" s="72" t="s">
        <v>3</v>
      </c>
      <c r="G259" s="111">
        <v>383</v>
      </c>
      <c r="H259" s="81">
        <f t="shared" si="67"/>
        <v>421.3</v>
      </c>
      <c r="I259" s="72">
        <f>I258</f>
        <v>23540</v>
      </c>
      <c r="J259" s="96">
        <f t="shared" si="68"/>
        <v>9015820</v>
      </c>
      <c r="K259" s="96">
        <f t="shared" si="69"/>
        <v>9466611</v>
      </c>
      <c r="L259" s="97">
        <f t="shared" si="70"/>
        <v>19500</v>
      </c>
      <c r="M259" s="96">
        <f t="shared" si="71"/>
        <v>1263900</v>
      </c>
      <c r="N259" s="116"/>
      <c r="O259" s="116"/>
      <c r="P259" s="116"/>
    </row>
    <row r="260" spans="1:16" ht="15" x14ac:dyDescent="0.25">
      <c r="A260" s="72">
        <v>253</v>
      </c>
      <c r="B260" s="106">
        <v>2305</v>
      </c>
      <c r="C260" s="72">
        <v>2905</v>
      </c>
      <c r="D260" s="72">
        <v>29</v>
      </c>
      <c r="E260" s="72">
        <v>23</v>
      </c>
      <c r="F260" s="72" t="s">
        <v>3</v>
      </c>
      <c r="G260" s="111">
        <v>387</v>
      </c>
      <c r="H260" s="81">
        <f t="shared" si="67"/>
        <v>425.70000000000005</v>
      </c>
      <c r="I260" s="72">
        <f>I259</f>
        <v>23540</v>
      </c>
      <c r="J260" s="96">
        <f t="shared" si="68"/>
        <v>9109980</v>
      </c>
      <c r="K260" s="96">
        <f t="shared" si="69"/>
        <v>9565479</v>
      </c>
      <c r="L260" s="97">
        <f t="shared" si="70"/>
        <v>20000</v>
      </c>
      <c r="M260" s="96">
        <f t="shared" si="71"/>
        <v>1277100.0000000002</v>
      </c>
      <c r="N260" s="116"/>
      <c r="O260" s="116"/>
      <c r="P260" s="116"/>
    </row>
    <row r="261" spans="1:16" ht="15" x14ac:dyDescent="0.25">
      <c r="A261" s="72">
        <v>254</v>
      </c>
      <c r="B261" s="106">
        <v>2306</v>
      </c>
      <c r="C261" s="72">
        <v>2906</v>
      </c>
      <c r="D261" s="72">
        <v>29</v>
      </c>
      <c r="E261" s="72">
        <v>23</v>
      </c>
      <c r="F261" s="72" t="s">
        <v>18</v>
      </c>
      <c r="G261" s="111">
        <v>550</v>
      </c>
      <c r="H261" s="81">
        <f t="shared" si="67"/>
        <v>605</v>
      </c>
      <c r="I261" s="72">
        <f>I260</f>
        <v>23540</v>
      </c>
      <c r="J261" s="96">
        <f t="shared" si="68"/>
        <v>12947000</v>
      </c>
      <c r="K261" s="96">
        <f t="shared" si="69"/>
        <v>13594350</v>
      </c>
      <c r="L261" s="97">
        <f t="shared" si="70"/>
        <v>28500</v>
      </c>
      <c r="M261" s="96">
        <f t="shared" si="71"/>
        <v>1815000</v>
      </c>
      <c r="N261" s="116"/>
      <c r="O261" s="116"/>
      <c r="P261" s="116"/>
    </row>
    <row r="262" spans="1:16" ht="15" x14ac:dyDescent="0.25">
      <c r="A262" s="72">
        <v>255</v>
      </c>
      <c r="B262" s="106">
        <v>2307</v>
      </c>
      <c r="C262" s="72">
        <v>2907</v>
      </c>
      <c r="D262" s="72">
        <v>29</v>
      </c>
      <c r="E262" s="72">
        <v>23</v>
      </c>
      <c r="F262" s="72" t="s">
        <v>18</v>
      </c>
      <c r="G262" s="111">
        <v>539</v>
      </c>
      <c r="H262" s="81">
        <f t="shared" si="67"/>
        <v>592.90000000000009</v>
      </c>
      <c r="I262" s="72">
        <f>I261</f>
        <v>23540</v>
      </c>
      <c r="J262" s="96">
        <f t="shared" si="68"/>
        <v>12688060</v>
      </c>
      <c r="K262" s="96">
        <f t="shared" si="69"/>
        <v>13322463</v>
      </c>
      <c r="L262" s="97">
        <f t="shared" si="70"/>
        <v>28000</v>
      </c>
      <c r="M262" s="96">
        <f t="shared" si="71"/>
        <v>1778700.0000000002</v>
      </c>
      <c r="N262" s="116"/>
      <c r="O262" s="116"/>
      <c r="P262" s="116"/>
    </row>
    <row r="263" spans="1:16" ht="15" x14ac:dyDescent="0.25">
      <c r="A263" s="72">
        <v>256</v>
      </c>
      <c r="B263" s="106">
        <v>2308</v>
      </c>
      <c r="C263" s="72">
        <v>2908</v>
      </c>
      <c r="D263" s="72">
        <v>29</v>
      </c>
      <c r="E263" s="72">
        <v>23</v>
      </c>
      <c r="F263" s="72" t="s">
        <v>3</v>
      </c>
      <c r="G263" s="111">
        <v>387</v>
      </c>
      <c r="H263" s="81">
        <f t="shared" si="67"/>
        <v>425.70000000000005</v>
      </c>
      <c r="I263" s="72">
        <f>I262</f>
        <v>23540</v>
      </c>
      <c r="J263" s="96">
        <f t="shared" si="68"/>
        <v>9109980</v>
      </c>
      <c r="K263" s="96">
        <f t="shared" si="69"/>
        <v>9565479</v>
      </c>
      <c r="L263" s="97">
        <f t="shared" si="70"/>
        <v>20000</v>
      </c>
      <c r="M263" s="96">
        <f t="shared" si="71"/>
        <v>1277100.0000000002</v>
      </c>
      <c r="N263" s="116"/>
      <c r="O263" s="116"/>
      <c r="P263" s="116"/>
    </row>
    <row r="264" spans="1:16" ht="15" x14ac:dyDescent="0.25">
      <c r="A264" s="72">
        <v>257</v>
      </c>
      <c r="B264" s="106">
        <v>2309</v>
      </c>
      <c r="C264" s="72">
        <v>2909</v>
      </c>
      <c r="D264" s="72">
        <v>29</v>
      </c>
      <c r="E264" s="72">
        <v>23</v>
      </c>
      <c r="F264" s="72" t="s">
        <v>3</v>
      </c>
      <c r="G264" s="111">
        <v>383</v>
      </c>
      <c r="H264" s="81">
        <f t="shared" si="67"/>
        <v>421.3</v>
      </c>
      <c r="I264" s="72">
        <f>I263</f>
        <v>23540</v>
      </c>
      <c r="J264" s="96">
        <f t="shared" si="68"/>
        <v>9015820</v>
      </c>
      <c r="K264" s="96">
        <f t="shared" si="69"/>
        <v>9466611</v>
      </c>
      <c r="L264" s="97">
        <f t="shared" si="70"/>
        <v>19500</v>
      </c>
      <c r="M264" s="96">
        <f t="shared" si="71"/>
        <v>1263900</v>
      </c>
      <c r="N264" s="116"/>
      <c r="O264" s="116"/>
      <c r="P264" s="116"/>
    </row>
    <row r="265" spans="1:16" ht="15" x14ac:dyDescent="0.25">
      <c r="A265" s="72">
        <v>258</v>
      </c>
      <c r="B265" s="106">
        <v>2310</v>
      </c>
      <c r="C265" s="72">
        <v>2910</v>
      </c>
      <c r="D265" s="72">
        <v>29</v>
      </c>
      <c r="E265" s="72">
        <v>23</v>
      </c>
      <c r="F265" s="72" t="s">
        <v>3</v>
      </c>
      <c r="G265" s="111">
        <v>386</v>
      </c>
      <c r="H265" s="81">
        <f t="shared" si="67"/>
        <v>424.6</v>
      </c>
      <c r="I265" s="72">
        <f>I264</f>
        <v>23540</v>
      </c>
      <c r="J265" s="96">
        <f t="shared" si="68"/>
        <v>9086440</v>
      </c>
      <c r="K265" s="96">
        <f t="shared" si="69"/>
        <v>9540762</v>
      </c>
      <c r="L265" s="97">
        <f t="shared" si="70"/>
        <v>20000</v>
      </c>
      <c r="M265" s="96">
        <f t="shared" si="71"/>
        <v>1273800</v>
      </c>
      <c r="N265" s="116"/>
      <c r="O265" s="116"/>
      <c r="P265" s="116"/>
    </row>
    <row r="266" spans="1:16" ht="15" x14ac:dyDescent="0.25">
      <c r="A266" s="72">
        <v>259</v>
      </c>
      <c r="B266" s="106">
        <v>2311</v>
      </c>
      <c r="C266" s="72">
        <v>2911</v>
      </c>
      <c r="D266" s="72">
        <v>29</v>
      </c>
      <c r="E266" s="72">
        <v>23</v>
      </c>
      <c r="F266" s="72" t="s">
        <v>3</v>
      </c>
      <c r="G266" s="111">
        <v>389</v>
      </c>
      <c r="H266" s="81">
        <f t="shared" si="67"/>
        <v>427.90000000000003</v>
      </c>
      <c r="I266" s="72">
        <f>I265</f>
        <v>23540</v>
      </c>
      <c r="J266" s="96">
        <f t="shared" si="68"/>
        <v>9157060</v>
      </c>
      <c r="K266" s="96">
        <f t="shared" si="69"/>
        <v>9614913</v>
      </c>
      <c r="L266" s="97">
        <f t="shared" si="70"/>
        <v>20000</v>
      </c>
      <c r="M266" s="96">
        <f t="shared" si="71"/>
        <v>1283700</v>
      </c>
      <c r="N266" s="116"/>
      <c r="O266" s="116"/>
      <c r="P266" s="116"/>
    </row>
    <row r="267" spans="1:16" ht="15" x14ac:dyDescent="0.25">
      <c r="A267" s="72">
        <v>260</v>
      </c>
      <c r="B267" s="106">
        <v>2312</v>
      </c>
      <c r="C267" s="72">
        <v>2912</v>
      </c>
      <c r="D267" s="72">
        <v>29</v>
      </c>
      <c r="E267" s="72">
        <v>23</v>
      </c>
      <c r="F267" s="72" t="s">
        <v>18</v>
      </c>
      <c r="G267" s="111">
        <v>559</v>
      </c>
      <c r="H267" s="81">
        <f t="shared" si="67"/>
        <v>614.90000000000009</v>
      </c>
      <c r="I267" s="72">
        <f>I266</f>
        <v>23540</v>
      </c>
      <c r="J267" s="96">
        <f t="shared" si="68"/>
        <v>13158860</v>
      </c>
      <c r="K267" s="96">
        <f t="shared" si="69"/>
        <v>13816803</v>
      </c>
      <c r="L267" s="97">
        <f t="shared" si="70"/>
        <v>29000</v>
      </c>
      <c r="M267" s="96">
        <f t="shared" si="71"/>
        <v>1844700.0000000002</v>
      </c>
      <c r="N267" s="116"/>
      <c r="O267" s="116"/>
      <c r="P267" s="116"/>
    </row>
    <row r="268" spans="1:16" ht="15" x14ac:dyDescent="0.25">
      <c r="A268" s="72">
        <v>261</v>
      </c>
      <c r="B268" s="106">
        <v>2401</v>
      </c>
      <c r="C268" s="72">
        <v>3001</v>
      </c>
      <c r="D268" s="72">
        <v>30</v>
      </c>
      <c r="E268" s="72">
        <v>24</v>
      </c>
      <c r="F268" s="72" t="s">
        <v>18</v>
      </c>
      <c r="G268" s="72">
        <v>558</v>
      </c>
      <c r="H268" s="81">
        <f t="shared" si="67"/>
        <v>613.80000000000007</v>
      </c>
      <c r="I268" s="72">
        <f>I267+70</f>
        <v>23610</v>
      </c>
      <c r="J268" s="96">
        <f t="shared" si="68"/>
        <v>13174380</v>
      </c>
      <c r="K268" s="96">
        <f t="shared" si="69"/>
        <v>13833099</v>
      </c>
      <c r="L268" s="97">
        <f t="shared" si="70"/>
        <v>29000</v>
      </c>
      <c r="M268" s="96">
        <f t="shared" si="71"/>
        <v>1841400.0000000002</v>
      </c>
      <c r="N268" s="116"/>
      <c r="O268" s="116"/>
      <c r="P268" s="116"/>
    </row>
    <row r="269" spans="1:16" ht="15" x14ac:dyDescent="0.25">
      <c r="A269" s="72">
        <v>262</v>
      </c>
      <c r="B269" s="106">
        <v>2402</v>
      </c>
      <c r="C269" s="72">
        <v>3002</v>
      </c>
      <c r="D269" s="72">
        <v>30</v>
      </c>
      <c r="E269" s="72">
        <v>24</v>
      </c>
      <c r="F269" s="72" t="s">
        <v>3</v>
      </c>
      <c r="G269" s="111">
        <v>389</v>
      </c>
      <c r="H269" s="81">
        <f t="shared" si="67"/>
        <v>427.90000000000003</v>
      </c>
      <c r="I269" s="72">
        <f>I268</f>
        <v>23610</v>
      </c>
      <c r="J269" s="96">
        <f t="shared" si="68"/>
        <v>9184290</v>
      </c>
      <c r="K269" s="96">
        <f t="shared" si="69"/>
        <v>9643504.5</v>
      </c>
      <c r="L269" s="97">
        <f t="shared" si="70"/>
        <v>20000</v>
      </c>
      <c r="M269" s="96">
        <f t="shared" si="71"/>
        <v>1283700</v>
      </c>
      <c r="N269" s="116"/>
      <c r="O269" s="116"/>
      <c r="P269" s="116"/>
    </row>
    <row r="270" spans="1:16" ht="15" x14ac:dyDescent="0.25">
      <c r="A270" s="72">
        <v>263</v>
      </c>
      <c r="B270" s="106">
        <v>2403</v>
      </c>
      <c r="C270" s="72">
        <v>3003</v>
      </c>
      <c r="D270" s="72">
        <v>30</v>
      </c>
      <c r="E270" s="72">
        <v>24</v>
      </c>
      <c r="F270" s="72" t="s">
        <v>3</v>
      </c>
      <c r="G270" s="111">
        <v>386</v>
      </c>
      <c r="H270" s="81">
        <f t="shared" si="67"/>
        <v>424.6</v>
      </c>
      <c r="I270" s="72">
        <f>I269</f>
        <v>23610</v>
      </c>
      <c r="J270" s="96">
        <f t="shared" si="68"/>
        <v>9113460</v>
      </c>
      <c r="K270" s="96">
        <f t="shared" si="69"/>
        <v>9569133</v>
      </c>
      <c r="L270" s="97">
        <f t="shared" si="70"/>
        <v>20000</v>
      </c>
      <c r="M270" s="96">
        <f t="shared" si="71"/>
        <v>1273800</v>
      </c>
      <c r="N270" s="116"/>
      <c r="O270" s="116"/>
      <c r="P270" s="116"/>
    </row>
    <row r="271" spans="1:16" ht="15" x14ac:dyDescent="0.25">
      <c r="A271" s="72">
        <v>264</v>
      </c>
      <c r="B271" s="106">
        <v>2404</v>
      </c>
      <c r="C271" s="72">
        <v>3004</v>
      </c>
      <c r="D271" s="72">
        <v>30</v>
      </c>
      <c r="E271" s="72">
        <v>24</v>
      </c>
      <c r="F271" s="72" t="s">
        <v>3</v>
      </c>
      <c r="G271" s="111">
        <v>383</v>
      </c>
      <c r="H271" s="81">
        <f t="shared" si="67"/>
        <v>421.3</v>
      </c>
      <c r="I271" s="72">
        <f>I270</f>
        <v>23610</v>
      </c>
      <c r="J271" s="96">
        <f t="shared" si="68"/>
        <v>9042630</v>
      </c>
      <c r="K271" s="96">
        <f t="shared" si="69"/>
        <v>9494761.5</v>
      </c>
      <c r="L271" s="97">
        <f t="shared" si="70"/>
        <v>20000</v>
      </c>
      <c r="M271" s="96">
        <f t="shared" si="71"/>
        <v>1263900</v>
      </c>
      <c r="N271" s="116"/>
      <c r="O271" s="116"/>
      <c r="P271" s="116"/>
    </row>
    <row r="272" spans="1:16" ht="15" x14ac:dyDescent="0.25">
      <c r="A272" s="72">
        <v>265</v>
      </c>
      <c r="B272" s="106">
        <v>2405</v>
      </c>
      <c r="C272" s="72">
        <v>3005</v>
      </c>
      <c r="D272" s="72">
        <v>30</v>
      </c>
      <c r="E272" s="72">
        <v>24</v>
      </c>
      <c r="F272" s="72" t="s">
        <v>3</v>
      </c>
      <c r="G272" s="111">
        <v>387</v>
      </c>
      <c r="H272" s="81">
        <f t="shared" si="67"/>
        <v>425.70000000000005</v>
      </c>
      <c r="I272" s="72">
        <f>I271</f>
        <v>23610</v>
      </c>
      <c r="J272" s="96">
        <f t="shared" si="68"/>
        <v>9137070</v>
      </c>
      <c r="K272" s="96">
        <f t="shared" si="69"/>
        <v>9593923.5</v>
      </c>
      <c r="L272" s="97">
        <f t="shared" si="70"/>
        <v>20000</v>
      </c>
      <c r="M272" s="96">
        <f t="shared" si="71"/>
        <v>1277100.0000000002</v>
      </c>
      <c r="N272" s="116"/>
      <c r="O272" s="116"/>
      <c r="P272" s="116"/>
    </row>
    <row r="273" spans="1:16" ht="15" x14ac:dyDescent="0.25">
      <c r="A273" s="72">
        <v>266</v>
      </c>
      <c r="B273" s="106">
        <v>2406</v>
      </c>
      <c r="C273" s="72">
        <v>3006</v>
      </c>
      <c r="D273" s="72">
        <v>30</v>
      </c>
      <c r="E273" s="72">
        <v>24</v>
      </c>
      <c r="F273" s="72" t="s">
        <v>18</v>
      </c>
      <c r="G273" s="111">
        <v>550</v>
      </c>
      <c r="H273" s="81">
        <f t="shared" si="67"/>
        <v>605</v>
      </c>
      <c r="I273" s="72">
        <f>I272</f>
        <v>23610</v>
      </c>
      <c r="J273" s="96">
        <f t="shared" si="68"/>
        <v>12985500</v>
      </c>
      <c r="K273" s="96">
        <f t="shared" si="69"/>
        <v>13634775</v>
      </c>
      <c r="L273" s="97">
        <f t="shared" si="70"/>
        <v>28500</v>
      </c>
      <c r="M273" s="96">
        <f t="shared" si="71"/>
        <v>1815000</v>
      </c>
      <c r="N273" s="116"/>
      <c r="O273" s="116"/>
      <c r="P273" s="116"/>
    </row>
    <row r="274" spans="1:16" ht="15" x14ac:dyDescent="0.25">
      <c r="A274" s="72">
        <v>267</v>
      </c>
      <c r="B274" s="106">
        <v>2407</v>
      </c>
      <c r="C274" s="72">
        <v>3007</v>
      </c>
      <c r="D274" s="72">
        <v>30</v>
      </c>
      <c r="E274" s="72">
        <v>24</v>
      </c>
      <c r="F274" s="72" t="s">
        <v>18</v>
      </c>
      <c r="G274" s="111">
        <v>539</v>
      </c>
      <c r="H274" s="81">
        <f t="shared" si="67"/>
        <v>592.90000000000009</v>
      </c>
      <c r="I274" s="72">
        <f>I273</f>
        <v>23610</v>
      </c>
      <c r="J274" s="96">
        <f t="shared" si="68"/>
        <v>12725790</v>
      </c>
      <c r="K274" s="96">
        <f t="shared" si="69"/>
        <v>13362079.5</v>
      </c>
      <c r="L274" s="97">
        <f t="shared" si="70"/>
        <v>28000</v>
      </c>
      <c r="M274" s="96">
        <f t="shared" si="71"/>
        <v>1778700.0000000002</v>
      </c>
      <c r="N274" s="116"/>
      <c r="O274" s="116"/>
      <c r="P274" s="116"/>
    </row>
    <row r="275" spans="1:16" ht="15" x14ac:dyDescent="0.25">
      <c r="A275" s="72">
        <v>268</v>
      </c>
      <c r="B275" s="106">
        <v>2408</v>
      </c>
      <c r="C275" s="72">
        <v>3008</v>
      </c>
      <c r="D275" s="72">
        <v>30</v>
      </c>
      <c r="E275" s="72">
        <v>24</v>
      </c>
      <c r="F275" s="72" t="s">
        <v>3</v>
      </c>
      <c r="G275" s="111">
        <v>387</v>
      </c>
      <c r="H275" s="81">
        <f t="shared" si="67"/>
        <v>425.70000000000005</v>
      </c>
      <c r="I275" s="72">
        <f>I274</f>
        <v>23610</v>
      </c>
      <c r="J275" s="96">
        <f t="shared" si="68"/>
        <v>9137070</v>
      </c>
      <c r="K275" s="96">
        <f t="shared" si="69"/>
        <v>9593923.5</v>
      </c>
      <c r="L275" s="97">
        <f t="shared" si="70"/>
        <v>20000</v>
      </c>
      <c r="M275" s="96">
        <f t="shared" si="71"/>
        <v>1277100.0000000002</v>
      </c>
      <c r="N275" s="116"/>
      <c r="O275" s="116"/>
      <c r="P275" s="116"/>
    </row>
    <row r="276" spans="1:16" ht="15" x14ac:dyDescent="0.25">
      <c r="A276" s="72">
        <v>269</v>
      </c>
      <c r="B276" s="106">
        <v>2409</v>
      </c>
      <c r="C276" s="72">
        <v>3009</v>
      </c>
      <c r="D276" s="72">
        <v>30</v>
      </c>
      <c r="E276" s="72">
        <v>24</v>
      </c>
      <c r="F276" s="72" t="s">
        <v>3</v>
      </c>
      <c r="G276" s="111">
        <v>383</v>
      </c>
      <c r="H276" s="81">
        <f t="shared" si="67"/>
        <v>421.3</v>
      </c>
      <c r="I276" s="72">
        <f>I275</f>
        <v>23610</v>
      </c>
      <c r="J276" s="96">
        <f t="shared" si="68"/>
        <v>9042630</v>
      </c>
      <c r="K276" s="96">
        <f t="shared" si="69"/>
        <v>9494761.5</v>
      </c>
      <c r="L276" s="97">
        <f t="shared" si="70"/>
        <v>20000</v>
      </c>
      <c r="M276" s="96">
        <f t="shared" si="71"/>
        <v>1263900</v>
      </c>
      <c r="N276" s="116"/>
      <c r="O276" s="116"/>
      <c r="P276" s="116"/>
    </row>
    <row r="277" spans="1:16" ht="15" x14ac:dyDescent="0.25">
      <c r="A277" s="72">
        <v>270</v>
      </c>
      <c r="B277" s="106">
        <v>2410</v>
      </c>
      <c r="C277" s="72">
        <v>3010</v>
      </c>
      <c r="D277" s="72">
        <v>30</v>
      </c>
      <c r="E277" s="72">
        <v>24</v>
      </c>
      <c r="F277" s="72" t="s">
        <v>3</v>
      </c>
      <c r="G277" s="111">
        <v>386</v>
      </c>
      <c r="H277" s="81">
        <f t="shared" si="67"/>
        <v>424.6</v>
      </c>
      <c r="I277" s="72">
        <f>I276</f>
        <v>23610</v>
      </c>
      <c r="J277" s="96">
        <f t="shared" si="68"/>
        <v>9113460</v>
      </c>
      <c r="K277" s="96">
        <f t="shared" si="69"/>
        <v>9569133</v>
      </c>
      <c r="L277" s="97">
        <f t="shared" si="70"/>
        <v>20000</v>
      </c>
      <c r="M277" s="96">
        <f t="shared" si="71"/>
        <v>1273800</v>
      </c>
      <c r="N277" s="116"/>
      <c r="O277" s="116"/>
      <c r="P277" s="116"/>
    </row>
    <row r="278" spans="1:16" ht="15" x14ac:dyDescent="0.25">
      <c r="A278" s="72">
        <v>271</v>
      </c>
      <c r="B278" s="106">
        <v>2411</v>
      </c>
      <c r="C278" s="72">
        <v>3011</v>
      </c>
      <c r="D278" s="72">
        <v>30</v>
      </c>
      <c r="E278" s="72">
        <v>24</v>
      </c>
      <c r="F278" s="72" t="s">
        <v>3</v>
      </c>
      <c r="G278" s="111">
        <v>389</v>
      </c>
      <c r="H278" s="81">
        <f t="shared" si="67"/>
        <v>427.90000000000003</v>
      </c>
      <c r="I278" s="72">
        <f>I277</f>
        <v>23610</v>
      </c>
      <c r="J278" s="96">
        <f t="shared" si="68"/>
        <v>9184290</v>
      </c>
      <c r="K278" s="96">
        <f t="shared" si="69"/>
        <v>9643504.5</v>
      </c>
      <c r="L278" s="97">
        <f t="shared" si="70"/>
        <v>20000</v>
      </c>
      <c r="M278" s="96">
        <f t="shared" si="71"/>
        <v>1283700</v>
      </c>
      <c r="N278" s="116"/>
      <c r="O278" s="116"/>
      <c r="P278" s="116"/>
    </row>
    <row r="279" spans="1:16" ht="15" x14ac:dyDescent="0.25">
      <c r="A279" s="72">
        <v>272</v>
      </c>
      <c r="B279" s="106">
        <v>2412</v>
      </c>
      <c r="C279" s="72">
        <v>3012</v>
      </c>
      <c r="D279" s="72">
        <v>30</v>
      </c>
      <c r="E279" s="72">
        <v>24</v>
      </c>
      <c r="F279" s="72" t="s">
        <v>18</v>
      </c>
      <c r="G279" s="111">
        <v>559</v>
      </c>
      <c r="H279" s="81">
        <f t="shared" si="67"/>
        <v>614.90000000000009</v>
      </c>
      <c r="I279" s="72">
        <f>I278</f>
        <v>23610</v>
      </c>
      <c r="J279" s="96">
        <f t="shared" si="68"/>
        <v>13197990</v>
      </c>
      <c r="K279" s="96">
        <f t="shared" si="69"/>
        <v>13857889.5</v>
      </c>
      <c r="L279" s="97">
        <f t="shared" si="70"/>
        <v>29000</v>
      </c>
      <c r="M279" s="96">
        <f t="shared" si="71"/>
        <v>1844700.0000000002</v>
      </c>
      <c r="N279" s="116"/>
      <c r="O279" s="116"/>
      <c r="P279" s="116"/>
    </row>
    <row r="280" spans="1:16" ht="15" x14ac:dyDescent="0.25">
      <c r="A280" s="72">
        <v>273</v>
      </c>
      <c r="B280" s="106">
        <v>2501</v>
      </c>
      <c r="C280" s="72">
        <v>3101</v>
      </c>
      <c r="D280" s="72">
        <v>31</v>
      </c>
      <c r="E280" s="72">
        <v>25</v>
      </c>
      <c r="F280" s="72" t="s">
        <v>18</v>
      </c>
      <c r="G280" s="72">
        <v>558</v>
      </c>
      <c r="H280" s="81">
        <f t="shared" si="67"/>
        <v>613.80000000000007</v>
      </c>
      <c r="I280" s="72">
        <f>I279+70</f>
        <v>23680</v>
      </c>
      <c r="J280" s="96">
        <f t="shared" si="68"/>
        <v>13213440</v>
      </c>
      <c r="K280" s="96">
        <f t="shared" si="69"/>
        <v>13874112</v>
      </c>
      <c r="L280" s="97">
        <f t="shared" si="70"/>
        <v>29000</v>
      </c>
      <c r="M280" s="96">
        <f t="shared" si="71"/>
        <v>1841400.0000000002</v>
      </c>
      <c r="N280" s="116"/>
      <c r="O280" s="116"/>
      <c r="P280" s="116"/>
    </row>
    <row r="281" spans="1:16" ht="15" x14ac:dyDescent="0.25">
      <c r="A281" s="72">
        <v>274</v>
      </c>
      <c r="B281" s="106">
        <v>2502</v>
      </c>
      <c r="C281" s="72">
        <v>3102</v>
      </c>
      <c r="D281" s="72">
        <v>31</v>
      </c>
      <c r="E281" s="72">
        <v>25</v>
      </c>
      <c r="F281" s="72" t="s">
        <v>3</v>
      </c>
      <c r="G281" s="111">
        <v>389</v>
      </c>
      <c r="H281" s="81">
        <f t="shared" si="67"/>
        <v>427.90000000000003</v>
      </c>
      <c r="I281" s="72">
        <f>I280</f>
        <v>23680</v>
      </c>
      <c r="J281" s="96">
        <f t="shared" si="68"/>
        <v>9211520</v>
      </c>
      <c r="K281" s="96">
        <f t="shared" si="69"/>
        <v>9672096</v>
      </c>
      <c r="L281" s="97">
        <f t="shared" si="70"/>
        <v>20000</v>
      </c>
      <c r="M281" s="96">
        <f t="shared" si="71"/>
        <v>1283700</v>
      </c>
      <c r="N281" s="116"/>
      <c r="O281" s="116"/>
      <c r="P281" s="116"/>
    </row>
    <row r="282" spans="1:16" ht="15" x14ac:dyDescent="0.25">
      <c r="A282" s="72">
        <v>275</v>
      </c>
      <c r="B282" s="106">
        <v>2503</v>
      </c>
      <c r="C282" s="72">
        <v>3103</v>
      </c>
      <c r="D282" s="72">
        <v>31</v>
      </c>
      <c r="E282" s="72">
        <v>25</v>
      </c>
      <c r="F282" s="72" t="s">
        <v>3</v>
      </c>
      <c r="G282" s="111">
        <v>386</v>
      </c>
      <c r="H282" s="81">
        <f t="shared" si="67"/>
        <v>424.6</v>
      </c>
      <c r="I282" s="72">
        <f>I281</f>
        <v>23680</v>
      </c>
      <c r="J282" s="96">
        <f t="shared" si="68"/>
        <v>9140480</v>
      </c>
      <c r="K282" s="96">
        <f t="shared" si="69"/>
        <v>9597504</v>
      </c>
      <c r="L282" s="97">
        <f t="shared" si="70"/>
        <v>20000</v>
      </c>
      <c r="M282" s="96">
        <f t="shared" si="71"/>
        <v>1273800</v>
      </c>
      <c r="N282" s="116"/>
      <c r="O282" s="116"/>
      <c r="P282" s="116"/>
    </row>
    <row r="283" spans="1:16" ht="15" x14ac:dyDescent="0.25">
      <c r="A283" s="72">
        <v>276</v>
      </c>
      <c r="B283" s="106">
        <v>2504</v>
      </c>
      <c r="C283" s="72">
        <v>3104</v>
      </c>
      <c r="D283" s="72">
        <v>31</v>
      </c>
      <c r="E283" s="72">
        <v>25</v>
      </c>
      <c r="F283" s="72" t="s">
        <v>3</v>
      </c>
      <c r="G283" s="111">
        <v>383</v>
      </c>
      <c r="H283" s="81">
        <f t="shared" si="67"/>
        <v>421.3</v>
      </c>
      <c r="I283" s="72">
        <f>I282</f>
        <v>23680</v>
      </c>
      <c r="J283" s="96">
        <f t="shared" si="68"/>
        <v>9069440</v>
      </c>
      <c r="K283" s="96">
        <f t="shared" si="69"/>
        <v>9522912</v>
      </c>
      <c r="L283" s="97">
        <f t="shared" si="70"/>
        <v>20000</v>
      </c>
      <c r="M283" s="96">
        <f t="shared" si="71"/>
        <v>1263900</v>
      </c>
      <c r="N283" s="116"/>
      <c r="O283" s="116"/>
      <c r="P283" s="116"/>
    </row>
    <row r="284" spans="1:16" ht="15" x14ac:dyDescent="0.25">
      <c r="A284" s="72">
        <v>277</v>
      </c>
      <c r="B284" s="106">
        <v>2505</v>
      </c>
      <c r="C284" s="72">
        <v>3105</v>
      </c>
      <c r="D284" s="72">
        <v>31</v>
      </c>
      <c r="E284" s="72">
        <v>25</v>
      </c>
      <c r="F284" s="72" t="s">
        <v>3</v>
      </c>
      <c r="G284" s="111">
        <v>387</v>
      </c>
      <c r="H284" s="81">
        <f t="shared" si="67"/>
        <v>425.70000000000005</v>
      </c>
      <c r="I284" s="72">
        <f>I283</f>
        <v>23680</v>
      </c>
      <c r="J284" s="96">
        <f t="shared" si="68"/>
        <v>9164160</v>
      </c>
      <c r="K284" s="96">
        <f t="shared" si="69"/>
        <v>9622368</v>
      </c>
      <c r="L284" s="97">
        <f t="shared" si="70"/>
        <v>20000</v>
      </c>
      <c r="M284" s="96">
        <f t="shared" si="71"/>
        <v>1277100.0000000002</v>
      </c>
      <c r="N284" s="116"/>
      <c r="O284" s="116"/>
      <c r="P284" s="116"/>
    </row>
    <row r="285" spans="1:16" ht="15" x14ac:dyDescent="0.25">
      <c r="A285" s="72">
        <v>278</v>
      </c>
      <c r="B285" s="106">
        <v>2506</v>
      </c>
      <c r="C285" s="72">
        <v>3106</v>
      </c>
      <c r="D285" s="72">
        <v>31</v>
      </c>
      <c r="E285" s="72">
        <v>25</v>
      </c>
      <c r="F285" s="72" t="s">
        <v>18</v>
      </c>
      <c r="G285" s="111">
        <v>550</v>
      </c>
      <c r="H285" s="81">
        <f t="shared" ref="H285:H348" si="73">G285*1.1</f>
        <v>605</v>
      </c>
      <c r="I285" s="72">
        <f>I284</f>
        <v>23680</v>
      </c>
      <c r="J285" s="96">
        <f t="shared" ref="J285:J348" si="74">G285*I285</f>
        <v>13024000</v>
      </c>
      <c r="K285" s="96">
        <f t="shared" ref="K285:K348" si="75">J285*1.05</f>
        <v>13675200</v>
      </c>
      <c r="L285" s="97">
        <f t="shared" ref="L285:L348" si="76">MROUND((K285*0.025/12),500)</f>
        <v>28500</v>
      </c>
      <c r="M285" s="96">
        <f t="shared" ref="M285:M348" si="77">H285*3000</f>
        <v>1815000</v>
      </c>
      <c r="N285" s="116"/>
      <c r="O285" s="116"/>
      <c r="P285" s="116"/>
    </row>
    <row r="286" spans="1:16" ht="15" x14ac:dyDescent="0.25">
      <c r="A286" s="72">
        <v>279</v>
      </c>
      <c r="B286" s="106">
        <v>2507</v>
      </c>
      <c r="C286" s="72">
        <v>3107</v>
      </c>
      <c r="D286" s="72">
        <v>31</v>
      </c>
      <c r="E286" s="72">
        <v>25</v>
      </c>
      <c r="F286" s="72" t="s">
        <v>18</v>
      </c>
      <c r="G286" s="111">
        <v>539</v>
      </c>
      <c r="H286" s="81">
        <f t="shared" si="73"/>
        <v>592.90000000000009</v>
      </c>
      <c r="I286" s="72">
        <f>I285</f>
        <v>23680</v>
      </c>
      <c r="J286" s="96">
        <f t="shared" si="74"/>
        <v>12763520</v>
      </c>
      <c r="K286" s="96">
        <f t="shared" si="75"/>
        <v>13401696</v>
      </c>
      <c r="L286" s="97">
        <f t="shared" si="76"/>
        <v>28000</v>
      </c>
      <c r="M286" s="96">
        <f t="shared" si="77"/>
        <v>1778700.0000000002</v>
      </c>
      <c r="N286" s="116"/>
      <c r="O286" s="116"/>
      <c r="P286" s="116"/>
    </row>
    <row r="287" spans="1:16" ht="15" x14ac:dyDescent="0.25">
      <c r="A287" s="72">
        <v>280</v>
      </c>
      <c r="B287" s="106">
        <v>2508</v>
      </c>
      <c r="C287" s="72">
        <v>3108</v>
      </c>
      <c r="D287" s="72">
        <v>31</v>
      </c>
      <c r="E287" s="72">
        <v>25</v>
      </c>
      <c r="F287" s="72" t="s">
        <v>3</v>
      </c>
      <c r="G287" s="111">
        <v>387</v>
      </c>
      <c r="H287" s="81">
        <f t="shared" si="73"/>
        <v>425.70000000000005</v>
      </c>
      <c r="I287" s="72">
        <f>I286</f>
        <v>23680</v>
      </c>
      <c r="J287" s="96">
        <f t="shared" si="74"/>
        <v>9164160</v>
      </c>
      <c r="K287" s="96">
        <f t="shared" si="75"/>
        <v>9622368</v>
      </c>
      <c r="L287" s="97">
        <f t="shared" si="76"/>
        <v>20000</v>
      </c>
      <c r="M287" s="96">
        <f t="shared" si="77"/>
        <v>1277100.0000000002</v>
      </c>
      <c r="N287" s="116"/>
      <c r="O287" s="116"/>
      <c r="P287" s="116"/>
    </row>
    <row r="288" spans="1:16" ht="15" x14ac:dyDescent="0.25">
      <c r="A288" s="72">
        <v>281</v>
      </c>
      <c r="B288" s="106">
        <v>2509</v>
      </c>
      <c r="C288" s="72">
        <v>3109</v>
      </c>
      <c r="D288" s="72">
        <v>31</v>
      </c>
      <c r="E288" s="72">
        <v>25</v>
      </c>
      <c r="F288" s="72" t="s">
        <v>3</v>
      </c>
      <c r="G288" s="111">
        <v>383</v>
      </c>
      <c r="H288" s="81">
        <f t="shared" si="73"/>
        <v>421.3</v>
      </c>
      <c r="I288" s="72">
        <f>I287</f>
        <v>23680</v>
      </c>
      <c r="J288" s="96">
        <f t="shared" si="74"/>
        <v>9069440</v>
      </c>
      <c r="K288" s="96">
        <f t="shared" si="75"/>
        <v>9522912</v>
      </c>
      <c r="L288" s="97">
        <f t="shared" si="76"/>
        <v>20000</v>
      </c>
      <c r="M288" s="96">
        <f t="shared" si="77"/>
        <v>1263900</v>
      </c>
      <c r="N288" s="116"/>
      <c r="O288" s="116"/>
      <c r="P288" s="116"/>
    </row>
    <row r="289" spans="1:16" ht="15" x14ac:dyDescent="0.25">
      <c r="A289" s="72">
        <v>282</v>
      </c>
      <c r="B289" s="106">
        <v>2510</v>
      </c>
      <c r="C289" s="72">
        <v>3110</v>
      </c>
      <c r="D289" s="72">
        <v>31</v>
      </c>
      <c r="E289" s="72">
        <v>25</v>
      </c>
      <c r="F289" s="72" t="s">
        <v>3</v>
      </c>
      <c r="G289" s="111">
        <v>386</v>
      </c>
      <c r="H289" s="81">
        <f t="shared" si="73"/>
        <v>424.6</v>
      </c>
      <c r="I289" s="72">
        <f>I288</f>
        <v>23680</v>
      </c>
      <c r="J289" s="96">
        <f t="shared" si="74"/>
        <v>9140480</v>
      </c>
      <c r="K289" s="96">
        <f t="shared" si="75"/>
        <v>9597504</v>
      </c>
      <c r="L289" s="97">
        <f t="shared" si="76"/>
        <v>20000</v>
      </c>
      <c r="M289" s="96">
        <f t="shared" si="77"/>
        <v>1273800</v>
      </c>
      <c r="N289" s="116"/>
      <c r="O289" s="116"/>
      <c r="P289" s="116"/>
    </row>
    <row r="290" spans="1:16" ht="15" x14ac:dyDescent="0.25">
      <c r="A290" s="72">
        <v>283</v>
      </c>
      <c r="B290" s="106">
        <v>2511</v>
      </c>
      <c r="C290" s="72">
        <v>3111</v>
      </c>
      <c r="D290" s="72">
        <v>31</v>
      </c>
      <c r="E290" s="72">
        <v>25</v>
      </c>
      <c r="F290" s="72" t="s">
        <v>3</v>
      </c>
      <c r="G290" s="111">
        <v>389</v>
      </c>
      <c r="H290" s="81">
        <f t="shared" si="73"/>
        <v>427.90000000000003</v>
      </c>
      <c r="I290" s="72">
        <f>I289</f>
        <v>23680</v>
      </c>
      <c r="J290" s="96">
        <f t="shared" si="74"/>
        <v>9211520</v>
      </c>
      <c r="K290" s="96">
        <f t="shared" si="75"/>
        <v>9672096</v>
      </c>
      <c r="L290" s="97">
        <f t="shared" si="76"/>
        <v>20000</v>
      </c>
      <c r="M290" s="96">
        <f t="shared" si="77"/>
        <v>1283700</v>
      </c>
      <c r="N290" s="116"/>
      <c r="O290" s="116"/>
      <c r="P290" s="116"/>
    </row>
    <row r="291" spans="1:16" ht="15" x14ac:dyDescent="0.25">
      <c r="A291" s="72">
        <v>284</v>
      </c>
      <c r="B291" s="106">
        <v>2512</v>
      </c>
      <c r="C291" s="72">
        <v>3112</v>
      </c>
      <c r="D291" s="72">
        <v>31</v>
      </c>
      <c r="E291" s="72">
        <v>25</v>
      </c>
      <c r="F291" s="72" t="s">
        <v>18</v>
      </c>
      <c r="G291" s="111">
        <v>559</v>
      </c>
      <c r="H291" s="81">
        <f t="shared" si="73"/>
        <v>614.90000000000009</v>
      </c>
      <c r="I291" s="72">
        <f>I290</f>
        <v>23680</v>
      </c>
      <c r="J291" s="96">
        <f t="shared" si="74"/>
        <v>13237120</v>
      </c>
      <c r="K291" s="96">
        <f t="shared" si="75"/>
        <v>13898976</v>
      </c>
      <c r="L291" s="97">
        <f t="shared" si="76"/>
        <v>29000</v>
      </c>
      <c r="M291" s="96">
        <f t="shared" si="77"/>
        <v>1844700.0000000002</v>
      </c>
      <c r="N291" s="116"/>
      <c r="O291" s="116"/>
      <c r="P291" s="116"/>
    </row>
    <row r="292" spans="1:16" ht="15" x14ac:dyDescent="0.25">
      <c r="A292" s="72">
        <v>285</v>
      </c>
      <c r="B292" s="106">
        <v>2601</v>
      </c>
      <c r="C292" s="72">
        <v>3201</v>
      </c>
      <c r="D292" s="72">
        <v>32</v>
      </c>
      <c r="E292" s="72">
        <v>26</v>
      </c>
      <c r="F292" s="72" t="s">
        <v>18</v>
      </c>
      <c r="G292" s="72">
        <v>558</v>
      </c>
      <c r="H292" s="81">
        <f t="shared" si="73"/>
        <v>613.80000000000007</v>
      </c>
      <c r="I292" s="72">
        <f>I291+70</f>
        <v>23750</v>
      </c>
      <c r="J292" s="96">
        <f t="shared" si="74"/>
        <v>13252500</v>
      </c>
      <c r="K292" s="96">
        <f t="shared" si="75"/>
        <v>13915125</v>
      </c>
      <c r="L292" s="97">
        <f t="shared" si="76"/>
        <v>29000</v>
      </c>
      <c r="M292" s="96">
        <f t="shared" si="77"/>
        <v>1841400.0000000002</v>
      </c>
      <c r="N292" s="116"/>
      <c r="O292" s="116"/>
      <c r="P292" s="116"/>
    </row>
    <row r="293" spans="1:16" ht="15" x14ac:dyDescent="0.25">
      <c r="A293" s="72">
        <v>286</v>
      </c>
      <c r="B293" s="106">
        <v>2602</v>
      </c>
      <c r="C293" s="72">
        <v>3202</v>
      </c>
      <c r="D293" s="72">
        <v>32</v>
      </c>
      <c r="E293" s="72">
        <v>26</v>
      </c>
      <c r="F293" s="72" t="s">
        <v>3</v>
      </c>
      <c r="G293" s="111">
        <v>389</v>
      </c>
      <c r="H293" s="81">
        <f t="shared" si="73"/>
        <v>427.90000000000003</v>
      </c>
      <c r="I293" s="72">
        <f>I292</f>
        <v>23750</v>
      </c>
      <c r="J293" s="96">
        <f t="shared" si="74"/>
        <v>9238750</v>
      </c>
      <c r="K293" s="96">
        <f t="shared" si="75"/>
        <v>9700687.5</v>
      </c>
      <c r="L293" s="97">
        <f t="shared" si="76"/>
        <v>20000</v>
      </c>
      <c r="M293" s="96">
        <f t="shared" si="77"/>
        <v>1283700</v>
      </c>
      <c r="N293" s="116"/>
      <c r="O293" s="116"/>
      <c r="P293" s="116"/>
    </row>
    <row r="294" spans="1:16" ht="15" x14ac:dyDescent="0.25">
      <c r="A294" s="72">
        <v>287</v>
      </c>
      <c r="B294" s="106">
        <v>2603</v>
      </c>
      <c r="C294" s="72">
        <v>3203</v>
      </c>
      <c r="D294" s="72">
        <v>32</v>
      </c>
      <c r="E294" s="72">
        <v>26</v>
      </c>
      <c r="F294" s="72" t="s">
        <v>3</v>
      </c>
      <c r="G294" s="111">
        <v>386</v>
      </c>
      <c r="H294" s="81">
        <f t="shared" si="73"/>
        <v>424.6</v>
      </c>
      <c r="I294" s="72">
        <f>I293</f>
        <v>23750</v>
      </c>
      <c r="J294" s="96">
        <f t="shared" si="74"/>
        <v>9167500</v>
      </c>
      <c r="K294" s="96">
        <f t="shared" si="75"/>
        <v>9625875</v>
      </c>
      <c r="L294" s="97">
        <f t="shared" si="76"/>
        <v>20000</v>
      </c>
      <c r="M294" s="96">
        <f t="shared" si="77"/>
        <v>1273800</v>
      </c>
      <c r="N294" s="116"/>
      <c r="O294" s="116"/>
      <c r="P294" s="116"/>
    </row>
    <row r="295" spans="1:16" ht="15" x14ac:dyDescent="0.25">
      <c r="A295" s="72">
        <v>288</v>
      </c>
      <c r="B295" s="106">
        <v>2604</v>
      </c>
      <c r="C295" s="72">
        <v>3204</v>
      </c>
      <c r="D295" s="72">
        <v>32</v>
      </c>
      <c r="E295" s="72">
        <v>26</v>
      </c>
      <c r="F295" s="72" t="s">
        <v>3</v>
      </c>
      <c r="G295" s="111">
        <v>383</v>
      </c>
      <c r="H295" s="81">
        <f t="shared" si="73"/>
        <v>421.3</v>
      </c>
      <c r="I295" s="72">
        <f>I294</f>
        <v>23750</v>
      </c>
      <c r="J295" s="96">
        <f t="shared" si="74"/>
        <v>9096250</v>
      </c>
      <c r="K295" s="96">
        <f t="shared" si="75"/>
        <v>9551062.5</v>
      </c>
      <c r="L295" s="97">
        <f t="shared" si="76"/>
        <v>20000</v>
      </c>
      <c r="M295" s="96">
        <f t="shared" si="77"/>
        <v>1263900</v>
      </c>
      <c r="N295" s="116"/>
      <c r="O295" s="116"/>
      <c r="P295" s="116"/>
    </row>
    <row r="296" spans="1:16" ht="15" x14ac:dyDescent="0.25">
      <c r="A296" s="72">
        <v>289</v>
      </c>
      <c r="B296" s="106">
        <v>2605</v>
      </c>
      <c r="C296" s="72">
        <v>3205</v>
      </c>
      <c r="D296" s="72">
        <v>32</v>
      </c>
      <c r="E296" s="72">
        <v>26</v>
      </c>
      <c r="F296" s="72" t="s">
        <v>3</v>
      </c>
      <c r="G296" s="111">
        <v>387</v>
      </c>
      <c r="H296" s="81">
        <f t="shared" si="73"/>
        <v>425.70000000000005</v>
      </c>
      <c r="I296" s="72">
        <f>I295</f>
        <v>23750</v>
      </c>
      <c r="J296" s="96">
        <f t="shared" si="74"/>
        <v>9191250</v>
      </c>
      <c r="K296" s="96">
        <f t="shared" si="75"/>
        <v>9650812.5</v>
      </c>
      <c r="L296" s="97">
        <f t="shared" si="76"/>
        <v>20000</v>
      </c>
      <c r="M296" s="96">
        <f t="shared" si="77"/>
        <v>1277100.0000000002</v>
      </c>
      <c r="N296" s="116"/>
      <c r="O296" s="116"/>
      <c r="P296" s="116"/>
    </row>
    <row r="297" spans="1:16" ht="15" x14ac:dyDescent="0.25">
      <c r="A297" s="72">
        <v>290</v>
      </c>
      <c r="B297" s="106">
        <v>2606</v>
      </c>
      <c r="C297" s="72">
        <v>3206</v>
      </c>
      <c r="D297" s="72">
        <v>32</v>
      </c>
      <c r="E297" s="72">
        <v>26</v>
      </c>
      <c r="F297" s="72" t="s">
        <v>18</v>
      </c>
      <c r="G297" s="111">
        <v>550</v>
      </c>
      <c r="H297" s="81">
        <f t="shared" si="73"/>
        <v>605</v>
      </c>
      <c r="I297" s="72">
        <f>I296</f>
        <v>23750</v>
      </c>
      <c r="J297" s="96">
        <f t="shared" si="74"/>
        <v>13062500</v>
      </c>
      <c r="K297" s="96">
        <f t="shared" si="75"/>
        <v>13715625</v>
      </c>
      <c r="L297" s="97">
        <f t="shared" si="76"/>
        <v>28500</v>
      </c>
      <c r="M297" s="96">
        <f t="shared" si="77"/>
        <v>1815000</v>
      </c>
      <c r="N297" s="116"/>
      <c r="O297" s="116"/>
      <c r="P297" s="116"/>
    </row>
    <row r="298" spans="1:16" ht="15" x14ac:dyDescent="0.25">
      <c r="A298" s="72">
        <v>291</v>
      </c>
      <c r="B298" s="106">
        <v>2607</v>
      </c>
      <c r="C298" s="72">
        <v>3207</v>
      </c>
      <c r="D298" s="72">
        <v>32</v>
      </c>
      <c r="E298" s="72">
        <v>26</v>
      </c>
      <c r="F298" s="72" t="s">
        <v>18</v>
      </c>
      <c r="G298" s="111">
        <v>539</v>
      </c>
      <c r="H298" s="81">
        <f t="shared" si="73"/>
        <v>592.90000000000009</v>
      </c>
      <c r="I298" s="72">
        <f>I297</f>
        <v>23750</v>
      </c>
      <c r="J298" s="96">
        <f t="shared" si="74"/>
        <v>12801250</v>
      </c>
      <c r="K298" s="96">
        <f t="shared" si="75"/>
        <v>13441312.5</v>
      </c>
      <c r="L298" s="97">
        <f t="shared" si="76"/>
        <v>28000</v>
      </c>
      <c r="M298" s="96">
        <f t="shared" si="77"/>
        <v>1778700.0000000002</v>
      </c>
      <c r="N298" s="116"/>
      <c r="O298" s="116"/>
      <c r="P298" s="116"/>
    </row>
    <row r="299" spans="1:16" ht="15" x14ac:dyDescent="0.25">
      <c r="A299" s="72">
        <v>292</v>
      </c>
      <c r="B299" s="106">
        <v>2608</v>
      </c>
      <c r="C299" s="72">
        <v>3208</v>
      </c>
      <c r="D299" s="72">
        <v>32</v>
      </c>
      <c r="E299" s="72">
        <v>26</v>
      </c>
      <c r="F299" s="72" t="s">
        <v>3</v>
      </c>
      <c r="G299" s="111">
        <v>387</v>
      </c>
      <c r="H299" s="81">
        <f t="shared" si="73"/>
        <v>425.70000000000005</v>
      </c>
      <c r="I299" s="72">
        <f>I298</f>
        <v>23750</v>
      </c>
      <c r="J299" s="96">
        <f t="shared" si="74"/>
        <v>9191250</v>
      </c>
      <c r="K299" s="96">
        <f t="shared" si="75"/>
        <v>9650812.5</v>
      </c>
      <c r="L299" s="97">
        <f t="shared" si="76"/>
        <v>20000</v>
      </c>
      <c r="M299" s="96">
        <f t="shared" si="77"/>
        <v>1277100.0000000002</v>
      </c>
      <c r="N299" s="116"/>
      <c r="O299" s="116"/>
      <c r="P299" s="116"/>
    </row>
    <row r="300" spans="1:16" ht="15" x14ac:dyDescent="0.25">
      <c r="A300" s="72">
        <v>293</v>
      </c>
      <c r="B300" s="106">
        <v>2609</v>
      </c>
      <c r="C300" s="72">
        <v>3209</v>
      </c>
      <c r="D300" s="72">
        <v>32</v>
      </c>
      <c r="E300" s="72">
        <v>26</v>
      </c>
      <c r="F300" s="72" t="s">
        <v>3</v>
      </c>
      <c r="G300" s="111">
        <v>383</v>
      </c>
      <c r="H300" s="81">
        <f t="shared" si="73"/>
        <v>421.3</v>
      </c>
      <c r="I300" s="72">
        <f>I299</f>
        <v>23750</v>
      </c>
      <c r="J300" s="96">
        <f t="shared" si="74"/>
        <v>9096250</v>
      </c>
      <c r="K300" s="96">
        <f t="shared" si="75"/>
        <v>9551062.5</v>
      </c>
      <c r="L300" s="97">
        <f t="shared" si="76"/>
        <v>20000</v>
      </c>
      <c r="M300" s="96">
        <f t="shared" si="77"/>
        <v>1263900</v>
      </c>
      <c r="N300" s="116"/>
      <c r="O300" s="116"/>
      <c r="P300" s="116"/>
    </row>
    <row r="301" spans="1:16" ht="15" x14ac:dyDescent="0.25">
      <c r="A301" s="72">
        <v>294</v>
      </c>
      <c r="B301" s="106">
        <v>2610</v>
      </c>
      <c r="C301" s="72">
        <v>3210</v>
      </c>
      <c r="D301" s="72">
        <v>32</v>
      </c>
      <c r="E301" s="72">
        <v>26</v>
      </c>
      <c r="F301" s="72" t="s">
        <v>3</v>
      </c>
      <c r="G301" s="111">
        <v>386</v>
      </c>
      <c r="H301" s="81">
        <f t="shared" si="73"/>
        <v>424.6</v>
      </c>
      <c r="I301" s="72">
        <f>I300</f>
        <v>23750</v>
      </c>
      <c r="J301" s="96">
        <f t="shared" si="74"/>
        <v>9167500</v>
      </c>
      <c r="K301" s="96">
        <f t="shared" si="75"/>
        <v>9625875</v>
      </c>
      <c r="L301" s="97">
        <f t="shared" si="76"/>
        <v>20000</v>
      </c>
      <c r="M301" s="96">
        <f t="shared" si="77"/>
        <v>1273800</v>
      </c>
      <c r="N301" s="116"/>
      <c r="O301" s="116"/>
      <c r="P301" s="116"/>
    </row>
    <row r="302" spans="1:16" ht="15" x14ac:dyDescent="0.25">
      <c r="A302" s="72">
        <v>295</v>
      </c>
      <c r="B302" s="106">
        <v>2611</v>
      </c>
      <c r="C302" s="72">
        <v>3211</v>
      </c>
      <c r="D302" s="72">
        <v>32</v>
      </c>
      <c r="E302" s="72">
        <v>26</v>
      </c>
      <c r="F302" s="72" t="s">
        <v>3</v>
      </c>
      <c r="G302" s="111">
        <v>389</v>
      </c>
      <c r="H302" s="81">
        <f t="shared" si="73"/>
        <v>427.90000000000003</v>
      </c>
      <c r="I302" s="72">
        <f>I301</f>
        <v>23750</v>
      </c>
      <c r="J302" s="96">
        <f t="shared" si="74"/>
        <v>9238750</v>
      </c>
      <c r="K302" s="96">
        <f t="shared" si="75"/>
        <v>9700687.5</v>
      </c>
      <c r="L302" s="97">
        <f t="shared" si="76"/>
        <v>20000</v>
      </c>
      <c r="M302" s="96">
        <f t="shared" si="77"/>
        <v>1283700</v>
      </c>
      <c r="N302" s="116"/>
      <c r="O302" s="116"/>
      <c r="P302" s="116"/>
    </row>
    <row r="303" spans="1:16" ht="15" x14ac:dyDescent="0.25">
      <c r="A303" s="72">
        <v>296</v>
      </c>
      <c r="B303" s="106">
        <v>2612</v>
      </c>
      <c r="C303" s="72">
        <v>3212</v>
      </c>
      <c r="D303" s="72">
        <v>32</v>
      </c>
      <c r="E303" s="72">
        <v>26</v>
      </c>
      <c r="F303" s="72" t="s">
        <v>18</v>
      </c>
      <c r="G303" s="111">
        <v>559</v>
      </c>
      <c r="H303" s="81">
        <f t="shared" si="73"/>
        <v>614.90000000000009</v>
      </c>
      <c r="I303" s="72">
        <f>I302</f>
        <v>23750</v>
      </c>
      <c r="J303" s="96">
        <f t="shared" si="74"/>
        <v>13276250</v>
      </c>
      <c r="K303" s="96">
        <f t="shared" si="75"/>
        <v>13940062.5</v>
      </c>
      <c r="L303" s="97">
        <f t="shared" si="76"/>
        <v>29000</v>
      </c>
      <c r="M303" s="96">
        <f t="shared" si="77"/>
        <v>1844700.0000000002</v>
      </c>
      <c r="N303" s="116"/>
      <c r="O303" s="116"/>
      <c r="P303" s="116"/>
    </row>
    <row r="304" spans="1:16" ht="15" x14ac:dyDescent="0.25">
      <c r="A304" s="72">
        <v>297</v>
      </c>
      <c r="B304" s="106">
        <v>2701</v>
      </c>
      <c r="C304" s="72">
        <v>3301</v>
      </c>
      <c r="D304" s="72">
        <v>33</v>
      </c>
      <c r="E304" s="72">
        <v>27</v>
      </c>
      <c r="F304" s="72" t="s">
        <v>18</v>
      </c>
      <c r="G304" s="72">
        <v>558</v>
      </c>
      <c r="H304" s="81">
        <f t="shared" si="73"/>
        <v>613.80000000000007</v>
      </c>
      <c r="I304" s="72">
        <f>I303+70</f>
        <v>23820</v>
      </c>
      <c r="J304" s="96">
        <f t="shared" si="74"/>
        <v>13291560</v>
      </c>
      <c r="K304" s="96">
        <f t="shared" si="75"/>
        <v>13956138</v>
      </c>
      <c r="L304" s="97">
        <f t="shared" si="76"/>
        <v>29000</v>
      </c>
      <c r="M304" s="96">
        <f t="shared" si="77"/>
        <v>1841400.0000000002</v>
      </c>
      <c r="N304" s="116"/>
      <c r="O304" s="116"/>
      <c r="P304" s="116"/>
    </row>
    <row r="305" spans="1:16" ht="15" x14ac:dyDescent="0.25">
      <c r="A305" s="72">
        <v>298</v>
      </c>
      <c r="B305" s="106">
        <v>2702</v>
      </c>
      <c r="C305" s="72">
        <v>3302</v>
      </c>
      <c r="D305" s="72">
        <v>33</v>
      </c>
      <c r="E305" s="72">
        <v>27</v>
      </c>
      <c r="F305" s="72" t="s">
        <v>3</v>
      </c>
      <c r="G305" s="111">
        <v>389</v>
      </c>
      <c r="H305" s="81">
        <f t="shared" si="73"/>
        <v>427.90000000000003</v>
      </c>
      <c r="I305" s="72">
        <f>I304</f>
        <v>23820</v>
      </c>
      <c r="J305" s="96">
        <f t="shared" si="74"/>
        <v>9265980</v>
      </c>
      <c r="K305" s="96">
        <f t="shared" si="75"/>
        <v>9729279</v>
      </c>
      <c r="L305" s="97">
        <f t="shared" si="76"/>
        <v>20500</v>
      </c>
      <c r="M305" s="96">
        <f t="shared" si="77"/>
        <v>1283700</v>
      </c>
      <c r="N305" s="116"/>
      <c r="O305" s="116"/>
      <c r="P305" s="116"/>
    </row>
    <row r="306" spans="1:16" ht="15" x14ac:dyDescent="0.25">
      <c r="A306" s="72">
        <v>299</v>
      </c>
      <c r="B306" s="106">
        <v>2703</v>
      </c>
      <c r="C306" s="72">
        <v>3303</v>
      </c>
      <c r="D306" s="72">
        <v>33</v>
      </c>
      <c r="E306" s="72">
        <v>27</v>
      </c>
      <c r="F306" s="72" t="s">
        <v>3</v>
      </c>
      <c r="G306" s="111">
        <v>386</v>
      </c>
      <c r="H306" s="81">
        <f t="shared" si="73"/>
        <v>424.6</v>
      </c>
      <c r="I306" s="72">
        <f>I305</f>
        <v>23820</v>
      </c>
      <c r="J306" s="96">
        <f t="shared" si="74"/>
        <v>9194520</v>
      </c>
      <c r="K306" s="96">
        <f t="shared" si="75"/>
        <v>9654246</v>
      </c>
      <c r="L306" s="97">
        <f t="shared" si="76"/>
        <v>20000</v>
      </c>
      <c r="M306" s="96">
        <f t="shared" si="77"/>
        <v>1273800</v>
      </c>
      <c r="N306" s="116"/>
      <c r="O306" s="116"/>
      <c r="P306" s="116"/>
    </row>
    <row r="307" spans="1:16" ht="15" x14ac:dyDescent="0.25">
      <c r="A307" s="72">
        <v>300</v>
      </c>
      <c r="B307" s="106">
        <v>2704</v>
      </c>
      <c r="C307" s="72">
        <v>3304</v>
      </c>
      <c r="D307" s="72">
        <v>33</v>
      </c>
      <c r="E307" s="72">
        <v>27</v>
      </c>
      <c r="F307" s="72" t="s">
        <v>3</v>
      </c>
      <c r="G307" s="111">
        <v>383</v>
      </c>
      <c r="H307" s="81">
        <f t="shared" si="73"/>
        <v>421.3</v>
      </c>
      <c r="I307" s="72">
        <f>I306</f>
        <v>23820</v>
      </c>
      <c r="J307" s="96">
        <f t="shared" si="74"/>
        <v>9123060</v>
      </c>
      <c r="K307" s="96">
        <f t="shared" si="75"/>
        <v>9579213</v>
      </c>
      <c r="L307" s="97">
        <f t="shared" si="76"/>
        <v>20000</v>
      </c>
      <c r="M307" s="96">
        <f t="shared" si="77"/>
        <v>1263900</v>
      </c>
      <c r="N307" s="116"/>
      <c r="O307" s="116"/>
      <c r="P307" s="116"/>
    </row>
    <row r="308" spans="1:16" ht="15" x14ac:dyDescent="0.25">
      <c r="A308" s="72">
        <v>301</v>
      </c>
      <c r="B308" s="106">
        <v>2705</v>
      </c>
      <c r="C308" s="72">
        <v>3305</v>
      </c>
      <c r="D308" s="72">
        <v>33</v>
      </c>
      <c r="E308" s="72">
        <v>27</v>
      </c>
      <c r="F308" s="72" t="s">
        <v>3</v>
      </c>
      <c r="G308" s="111">
        <v>387</v>
      </c>
      <c r="H308" s="81">
        <f t="shared" si="73"/>
        <v>425.70000000000005</v>
      </c>
      <c r="I308" s="72">
        <f>I307</f>
        <v>23820</v>
      </c>
      <c r="J308" s="96">
        <f t="shared" si="74"/>
        <v>9218340</v>
      </c>
      <c r="K308" s="96">
        <f t="shared" si="75"/>
        <v>9679257</v>
      </c>
      <c r="L308" s="97">
        <f t="shared" si="76"/>
        <v>20000</v>
      </c>
      <c r="M308" s="96">
        <f t="shared" si="77"/>
        <v>1277100.0000000002</v>
      </c>
      <c r="N308" s="116"/>
      <c r="O308" s="116"/>
      <c r="P308" s="116"/>
    </row>
    <row r="309" spans="1:16" ht="15" x14ac:dyDescent="0.25">
      <c r="A309" s="72">
        <v>302</v>
      </c>
      <c r="B309" s="106">
        <v>2706</v>
      </c>
      <c r="C309" s="72">
        <v>3306</v>
      </c>
      <c r="D309" s="72">
        <v>33</v>
      </c>
      <c r="E309" s="72">
        <v>27</v>
      </c>
      <c r="F309" s="72" t="s">
        <v>18</v>
      </c>
      <c r="G309" s="111">
        <v>550</v>
      </c>
      <c r="H309" s="81">
        <f t="shared" si="73"/>
        <v>605</v>
      </c>
      <c r="I309" s="72">
        <f>I308</f>
        <v>23820</v>
      </c>
      <c r="J309" s="96">
        <f t="shared" si="74"/>
        <v>13101000</v>
      </c>
      <c r="K309" s="96">
        <f t="shared" si="75"/>
        <v>13756050</v>
      </c>
      <c r="L309" s="97">
        <f t="shared" si="76"/>
        <v>28500</v>
      </c>
      <c r="M309" s="96">
        <f t="shared" si="77"/>
        <v>1815000</v>
      </c>
      <c r="N309" s="116"/>
      <c r="O309" s="116"/>
      <c r="P309" s="116"/>
    </row>
    <row r="310" spans="1:16" ht="15" x14ac:dyDescent="0.25">
      <c r="A310" s="72">
        <v>303</v>
      </c>
      <c r="B310" s="106">
        <v>2707</v>
      </c>
      <c r="C310" s="72">
        <v>3307</v>
      </c>
      <c r="D310" s="72">
        <v>33</v>
      </c>
      <c r="E310" s="72">
        <v>27</v>
      </c>
      <c r="F310" s="72" t="s">
        <v>18</v>
      </c>
      <c r="G310" s="111">
        <v>539</v>
      </c>
      <c r="H310" s="81">
        <f t="shared" si="73"/>
        <v>592.90000000000009</v>
      </c>
      <c r="I310" s="72">
        <f>I309</f>
        <v>23820</v>
      </c>
      <c r="J310" s="96">
        <f t="shared" si="74"/>
        <v>12838980</v>
      </c>
      <c r="K310" s="96">
        <f t="shared" si="75"/>
        <v>13480929</v>
      </c>
      <c r="L310" s="97">
        <f t="shared" si="76"/>
        <v>28000</v>
      </c>
      <c r="M310" s="96">
        <f t="shared" si="77"/>
        <v>1778700.0000000002</v>
      </c>
      <c r="N310" s="116"/>
      <c r="O310" s="116"/>
      <c r="P310" s="116"/>
    </row>
    <row r="311" spans="1:16" ht="15" x14ac:dyDescent="0.25">
      <c r="A311" s="72">
        <v>304</v>
      </c>
      <c r="B311" s="106">
        <v>2708</v>
      </c>
      <c r="C311" s="72">
        <v>3308</v>
      </c>
      <c r="D311" s="72">
        <v>33</v>
      </c>
      <c r="E311" s="72">
        <v>27</v>
      </c>
      <c r="F311" s="72" t="s">
        <v>3</v>
      </c>
      <c r="G311" s="111">
        <v>387</v>
      </c>
      <c r="H311" s="81">
        <f t="shared" si="73"/>
        <v>425.70000000000005</v>
      </c>
      <c r="I311" s="72">
        <f>I310</f>
        <v>23820</v>
      </c>
      <c r="J311" s="96">
        <f t="shared" si="74"/>
        <v>9218340</v>
      </c>
      <c r="K311" s="96">
        <f t="shared" si="75"/>
        <v>9679257</v>
      </c>
      <c r="L311" s="97">
        <f t="shared" si="76"/>
        <v>20000</v>
      </c>
      <c r="M311" s="96">
        <f t="shared" si="77"/>
        <v>1277100.0000000002</v>
      </c>
      <c r="N311" s="116"/>
      <c r="O311" s="116"/>
      <c r="P311" s="116"/>
    </row>
    <row r="312" spans="1:16" ht="15" x14ac:dyDescent="0.25">
      <c r="A312" s="72">
        <v>305</v>
      </c>
      <c r="B312" s="106">
        <v>2709</v>
      </c>
      <c r="C312" s="72">
        <v>3309</v>
      </c>
      <c r="D312" s="72">
        <v>33</v>
      </c>
      <c r="E312" s="72">
        <v>27</v>
      </c>
      <c r="F312" s="72" t="s">
        <v>3</v>
      </c>
      <c r="G312" s="111">
        <v>383</v>
      </c>
      <c r="H312" s="81">
        <f t="shared" si="73"/>
        <v>421.3</v>
      </c>
      <c r="I312" s="72">
        <f>I311</f>
        <v>23820</v>
      </c>
      <c r="J312" s="96">
        <f t="shared" si="74"/>
        <v>9123060</v>
      </c>
      <c r="K312" s="96">
        <f t="shared" si="75"/>
        <v>9579213</v>
      </c>
      <c r="L312" s="97">
        <f t="shared" si="76"/>
        <v>20000</v>
      </c>
      <c r="M312" s="96">
        <f t="shared" si="77"/>
        <v>1263900</v>
      </c>
      <c r="N312" s="116"/>
      <c r="O312" s="116"/>
      <c r="P312" s="116"/>
    </row>
    <row r="313" spans="1:16" ht="15" x14ac:dyDescent="0.25">
      <c r="A313" s="72">
        <v>306</v>
      </c>
      <c r="B313" s="106">
        <v>2710</v>
      </c>
      <c r="C313" s="72">
        <v>3310</v>
      </c>
      <c r="D313" s="72">
        <v>33</v>
      </c>
      <c r="E313" s="72">
        <v>27</v>
      </c>
      <c r="F313" s="72" t="s">
        <v>3</v>
      </c>
      <c r="G313" s="111">
        <v>386</v>
      </c>
      <c r="H313" s="81">
        <f t="shared" si="73"/>
        <v>424.6</v>
      </c>
      <c r="I313" s="72">
        <f>I312</f>
        <v>23820</v>
      </c>
      <c r="J313" s="96">
        <f t="shared" si="74"/>
        <v>9194520</v>
      </c>
      <c r="K313" s="96">
        <f t="shared" si="75"/>
        <v>9654246</v>
      </c>
      <c r="L313" s="97">
        <f t="shared" si="76"/>
        <v>20000</v>
      </c>
      <c r="M313" s="96">
        <f t="shared" si="77"/>
        <v>1273800</v>
      </c>
      <c r="N313" s="116"/>
      <c r="O313" s="116"/>
      <c r="P313" s="116"/>
    </row>
    <row r="314" spans="1:16" ht="15" x14ac:dyDescent="0.25">
      <c r="A314" s="72">
        <v>307</v>
      </c>
      <c r="B314" s="106">
        <v>2711</v>
      </c>
      <c r="C314" s="72">
        <v>3311</v>
      </c>
      <c r="D314" s="72">
        <v>33</v>
      </c>
      <c r="E314" s="72">
        <v>27</v>
      </c>
      <c r="F314" s="72" t="s">
        <v>3</v>
      </c>
      <c r="G314" s="111">
        <v>389</v>
      </c>
      <c r="H314" s="81">
        <f t="shared" si="73"/>
        <v>427.90000000000003</v>
      </c>
      <c r="I314" s="72">
        <f>I313</f>
        <v>23820</v>
      </c>
      <c r="J314" s="96">
        <f t="shared" si="74"/>
        <v>9265980</v>
      </c>
      <c r="K314" s="96">
        <f t="shared" si="75"/>
        <v>9729279</v>
      </c>
      <c r="L314" s="97">
        <f t="shared" si="76"/>
        <v>20500</v>
      </c>
      <c r="M314" s="96">
        <f t="shared" si="77"/>
        <v>1283700</v>
      </c>
      <c r="N314" s="116"/>
      <c r="O314" s="116"/>
      <c r="P314" s="116"/>
    </row>
    <row r="315" spans="1:16" ht="15" x14ac:dyDescent="0.25">
      <c r="A315" s="72">
        <v>308</v>
      </c>
      <c r="B315" s="106">
        <v>2712</v>
      </c>
      <c r="C315" s="72">
        <v>3312</v>
      </c>
      <c r="D315" s="72">
        <v>33</v>
      </c>
      <c r="E315" s="72">
        <v>27</v>
      </c>
      <c r="F315" s="72" t="s">
        <v>18</v>
      </c>
      <c r="G315" s="111">
        <v>559</v>
      </c>
      <c r="H315" s="81">
        <f t="shared" si="73"/>
        <v>614.90000000000009</v>
      </c>
      <c r="I315" s="72">
        <f>I314</f>
        <v>23820</v>
      </c>
      <c r="J315" s="96">
        <f t="shared" si="74"/>
        <v>13315380</v>
      </c>
      <c r="K315" s="96">
        <f t="shared" si="75"/>
        <v>13981149</v>
      </c>
      <c r="L315" s="97">
        <f t="shared" si="76"/>
        <v>29000</v>
      </c>
      <c r="M315" s="96">
        <f t="shared" si="77"/>
        <v>1844700.0000000002</v>
      </c>
      <c r="N315" s="116"/>
      <c r="O315" s="116"/>
      <c r="P315" s="116"/>
    </row>
    <row r="316" spans="1:16" ht="15" x14ac:dyDescent="0.25">
      <c r="A316" s="72">
        <v>309</v>
      </c>
      <c r="B316" s="106">
        <v>2801</v>
      </c>
      <c r="C316" s="72">
        <v>3401</v>
      </c>
      <c r="D316" s="72">
        <v>34</v>
      </c>
      <c r="E316" s="72">
        <v>28</v>
      </c>
      <c r="F316" s="72" t="s">
        <v>18</v>
      </c>
      <c r="G316" s="72">
        <v>558</v>
      </c>
      <c r="H316" s="81">
        <f t="shared" si="73"/>
        <v>613.80000000000007</v>
      </c>
      <c r="I316" s="72">
        <f>I315+70</f>
        <v>23890</v>
      </c>
      <c r="J316" s="96">
        <f t="shared" si="74"/>
        <v>13330620</v>
      </c>
      <c r="K316" s="96">
        <f t="shared" si="75"/>
        <v>13997151</v>
      </c>
      <c r="L316" s="97">
        <f t="shared" si="76"/>
        <v>29000</v>
      </c>
      <c r="M316" s="96">
        <f t="shared" si="77"/>
        <v>1841400.0000000002</v>
      </c>
      <c r="N316" s="116"/>
      <c r="O316" s="116"/>
      <c r="P316" s="116"/>
    </row>
    <row r="317" spans="1:16" ht="15" x14ac:dyDescent="0.25">
      <c r="A317" s="72">
        <v>310</v>
      </c>
      <c r="B317" s="106">
        <v>2802</v>
      </c>
      <c r="C317" s="72">
        <v>3402</v>
      </c>
      <c r="D317" s="72">
        <v>34</v>
      </c>
      <c r="E317" s="72">
        <v>28</v>
      </c>
      <c r="F317" s="72" t="s">
        <v>3</v>
      </c>
      <c r="G317" s="111">
        <v>389</v>
      </c>
      <c r="H317" s="81">
        <f t="shared" si="73"/>
        <v>427.90000000000003</v>
      </c>
      <c r="I317" s="72">
        <f>I316</f>
        <v>23890</v>
      </c>
      <c r="J317" s="96">
        <f t="shared" si="74"/>
        <v>9293210</v>
      </c>
      <c r="K317" s="96">
        <f t="shared" si="75"/>
        <v>9757870.5</v>
      </c>
      <c r="L317" s="97">
        <f t="shared" si="76"/>
        <v>20500</v>
      </c>
      <c r="M317" s="96">
        <f t="shared" si="77"/>
        <v>1283700</v>
      </c>
      <c r="N317" s="116"/>
      <c r="O317" s="116"/>
      <c r="P317" s="116"/>
    </row>
    <row r="318" spans="1:16" ht="15" x14ac:dyDescent="0.25">
      <c r="A318" s="72">
        <v>311</v>
      </c>
      <c r="B318" s="106">
        <v>2803</v>
      </c>
      <c r="C318" s="72">
        <v>3403</v>
      </c>
      <c r="D318" s="72">
        <v>34</v>
      </c>
      <c r="E318" s="72">
        <v>28</v>
      </c>
      <c r="F318" s="72" t="s">
        <v>3</v>
      </c>
      <c r="G318" s="111">
        <v>386</v>
      </c>
      <c r="H318" s="81">
        <f t="shared" si="73"/>
        <v>424.6</v>
      </c>
      <c r="I318" s="72">
        <f>I317</f>
        <v>23890</v>
      </c>
      <c r="J318" s="96">
        <f t="shared" si="74"/>
        <v>9221540</v>
      </c>
      <c r="K318" s="96">
        <f t="shared" si="75"/>
        <v>9682617</v>
      </c>
      <c r="L318" s="97">
        <f t="shared" si="76"/>
        <v>20000</v>
      </c>
      <c r="M318" s="96">
        <f t="shared" si="77"/>
        <v>1273800</v>
      </c>
      <c r="N318" s="116"/>
      <c r="O318" s="116"/>
      <c r="P318" s="116"/>
    </row>
    <row r="319" spans="1:16" ht="15" x14ac:dyDescent="0.25">
      <c r="A319" s="72">
        <v>312</v>
      </c>
      <c r="B319" s="106">
        <v>2804</v>
      </c>
      <c r="C319" s="72">
        <v>3404</v>
      </c>
      <c r="D319" s="72">
        <v>34</v>
      </c>
      <c r="E319" s="72">
        <v>28</v>
      </c>
      <c r="F319" s="72" t="s">
        <v>3</v>
      </c>
      <c r="G319" s="111">
        <v>383</v>
      </c>
      <c r="H319" s="81">
        <f t="shared" si="73"/>
        <v>421.3</v>
      </c>
      <c r="I319" s="72">
        <f>I318</f>
        <v>23890</v>
      </c>
      <c r="J319" s="96">
        <f t="shared" si="74"/>
        <v>9149870</v>
      </c>
      <c r="K319" s="96">
        <f t="shared" si="75"/>
        <v>9607363.5</v>
      </c>
      <c r="L319" s="97">
        <f t="shared" si="76"/>
        <v>20000</v>
      </c>
      <c r="M319" s="96">
        <f t="shared" si="77"/>
        <v>1263900</v>
      </c>
      <c r="N319" s="116"/>
      <c r="O319" s="116"/>
      <c r="P319" s="116"/>
    </row>
    <row r="320" spans="1:16" ht="15" x14ac:dyDescent="0.25">
      <c r="A320" s="72">
        <v>313</v>
      </c>
      <c r="B320" s="106">
        <v>2805</v>
      </c>
      <c r="C320" s="72">
        <v>3405</v>
      </c>
      <c r="D320" s="72">
        <v>34</v>
      </c>
      <c r="E320" s="72">
        <v>28</v>
      </c>
      <c r="F320" s="72" t="s">
        <v>3</v>
      </c>
      <c r="G320" s="111">
        <v>387</v>
      </c>
      <c r="H320" s="81">
        <f t="shared" si="73"/>
        <v>425.70000000000005</v>
      </c>
      <c r="I320" s="72">
        <f>I319</f>
        <v>23890</v>
      </c>
      <c r="J320" s="96">
        <f t="shared" si="74"/>
        <v>9245430</v>
      </c>
      <c r="K320" s="96">
        <f t="shared" si="75"/>
        <v>9707701.5</v>
      </c>
      <c r="L320" s="97">
        <f t="shared" si="76"/>
        <v>20000</v>
      </c>
      <c r="M320" s="96">
        <f t="shared" si="77"/>
        <v>1277100.0000000002</v>
      </c>
      <c r="N320" s="116"/>
      <c r="O320" s="116"/>
      <c r="P320" s="116"/>
    </row>
    <row r="321" spans="1:20" ht="15" x14ac:dyDescent="0.25">
      <c r="A321" s="72">
        <v>314</v>
      </c>
      <c r="B321" s="106">
        <v>2806</v>
      </c>
      <c r="C321" s="72">
        <v>3406</v>
      </c>
      <c r="D321" s="72">
        <v>34</v>
      </c>
      <c r="E321" s="72">
        <v>28</v>
      </c>
      <c r="F321" s="72" t="s">
        <v>18</v>
      </c>
      <c r="G321" s="111">
        <v>550</v>
      </c>
      <c r="H321" s="81">
        <f t="shared" si="73"/>
        <v>605</v>
      </c>
      <c r="I321" s="72">
        <f>I320</f>
        <v>23890</v>
      </c>
      <c r="J321" s="96">
        <f t="shared" si="74"/>
        <v>13139500</v>
      </c>
      <c r="K321" s="96">
        <f t="shared" si="75"/>
        <v>13796475</v>
      </c>
      <c r="L321" s="97">
        <f t="shared" si="76"/>
        <v>28500</v>
      </c>
      <c r="M321" s="96">
        <f t="shared" si="77"/>
        <v>1815000</v>
      </c>
      <c r="N321" s="116"/>
      <c r="O321" s="116"/>
      <c r="P321" s="116"/>
    </row>
    <row r="322" spans="1:20" ht="15" x14ac:dyDescent="0.25">
      <c r="A322" s="72">
        <v>315</v>
      </c>
      <c r="B322" s="106">
        <v>2807</v>
      </c>
      <c r="C322" s="72">
        <v>3407</v>
      </c>
      <c r="D322" s="72">
        <v>34</v>
      </c>
      <c r="E322" s="72">
        <v>28</v>
      </c>
      <c r="F322" s="72" t="s">
        <v>18</v>
      </c>
      <c r="G322" s="111">
        <v>539</v>
      </c>
      <c r="H322" s="81">
        <f t="shared" si="73"/>
        <v>592.90000000000009</v>
      </c>
      <c r="I322" s="72">
        <f>I321</f>
        <v>23890</v>
      </c>
      <c r="J322" s="96">
        <f t="shared" si="74"/>
        <v>12876710</v>
      </c>
      <c r="K322" s="96">
        <f t="shared" si="75"/>
        <v>13520545.5</v>
      </c>
      <c r="L322" s="97">
        <f t="shared" si="76"/>
        <v>28000</v>
      </c>
      <c r="M322" s="96">
        <f t="shared" si="77"/>
        <v>1778700.0000000002</v>
      </c>
      <c r="N322" s="116"/>
      <c r="O322" s="116"/>
      <c r="P322" s="116"/>
    </row>
    <row r="323" spans="1:20" ht="15" x14ac:dyDescent="0.25">
      <c r="A323" s="72">
        <v>316</v>
      </c>
      <c r="B323" s="106">
        <v>2808</v>
      </c>
      <c r="C323" s="72">
        <v>3408</v>
      </c>
      <c r="D323" s="72">
        <v>34</v>
      </c>
      <c r="E323" s="72">
        <v>28</v>
      </c>
      <c r="F323" s="72" t="s">
        <v>3</v>
      </c>
      <c r="G323" s="111">
        <v>387</v>
      </c>
      <c r="H323" s="81">
        <f t="shared" si="73"/>
        <v>425.70000000000005</v>
      </c>
      <c r="I323" s="72">
        <f>I322</f>
        <v>23890</v>
      </c>
      <c r="J323" s="96">
        <f t="shared" si="74"/>
        <v>9245430</v>
      </c>
      <c r="K323" s="96">
        <f t="shared" si="75"/>
        <v>9707701.5</v>
      </c>
      <c r="L323" s="97">
        <f t="shared" si="76"/>
        <v>20000</v>
      </c>
      <c r="M323" s="96">
        <f t="shared" si="77"/>
        <v>1277100.0000000002</v>
      </c>
      <c r="N323" s="116"/>
      <c r="O323" s="116"/>
      <c r="P323" s="116"/>
    </row>
    <row r="324" spans="1:20" ht="15" x14ac:dyDescent="0.25">
      <c r="A324" s="72">
        <v>317</v>
      </c>
      <c r="B324" s="106">
        <v>2809</v>
      </c>
      <c r="C324" s="72">
        <v>3409</v>
      </c>
      <c r="D324" s="72">
        <v>34</v>
      </c>
      <c r="E324" s="72">
        <v>28</v>
      </c>
      <c r="F324" s="72" t="s">
        <v>3</v>
      </c>
      <c r="G324" s="111">
        <v>383</v>
      </c>
      <c r="H324" s="81">
        <f t="shared" si="73"/>
        <v>421.3</v>
      </c>
      <c r="I324" s="72">
        <f>I323</f>
        <v>23890</v>
      </c>
      <c r="J324" s="96">
        <f t="shared" si="74"/>
        <v>9149870</v>
      </c>
      <c r="K324" s="96">
        <f t="shared" si="75"/>
        <v>9607363.5</v>
      </c>
      <c r="L324" s="97">
        <f t="shared" si="76"/>
        <v>20000</v>
      </c>
      <c r="M324" s="96">
        <f t="shared" si="77"/>
        <v>1263900</v>
      </c>
      <c r="N324" s="116"/>
      <c r="O324" s="116"/>
      <c r="P324" s="116"/>
    </row>
    <row r="325" spans="1:20" ht="15" x14ac:dyDescent="0.25">
      <c r="A325" s="72">
        <v>318</v>
      </c>
      <c r="B325" s="106">
        <v>2810</v>
      </c>
      <c r="C325" s="72">
        <v>3410</v>
      </c>
      <c r="D325" s="72">
        <v>34</v>
      </c>
      <c r="E325" s="72">
        <v>28</v>
      </c>
      <c r="F325" s="72" t="s">
        <v>3</v>
      </c>
      <c r="G325" s="111">
        <v>386</v>
      </c>
      <c r="H325" s="81">
        <f t="shared" si="73"/>
        <v>424.6</v>
      </c>
      <c r="I325" s="72">
        <f>I324</f>
        <v>23890</v>
      </c>
      <c r="J325" s="96">
        <f t="shared" si="74"/>
        <v>9221540</v>
      </c>
      <c r="K325" s="96">
        <f t="shared" si="75"/>
        <v>9682617</v>
      </c>
      <c r="L325" s="97">
        <f t="shared" si="76"/>
        <v>20000</v>
      </c>
      <c r="M325" s="96">
        <f t="shared" si="77"/>
        <v>1273800</v>
      </c>
      <c r="N325" s="116"/>
      <c r="O325" s="116"/>
      <c r="P325" s="116"/>
    </row>
    <row r="326" spans="1:20" ht="15" x14ac:dyDescent="0.25">
      <c r="A326" s="72">
        <v>319</v>
      </c>
      <c r="B326" s="106">
        <v>2811</v>
      </c>
      <c r="C326" s="72">
        <v>3411</v>
      </c>
      <c r="D326" s="72">
        <v>34</v>
      </c>
      <c r="E326" s="72">
        <v>28</v>
      </c>
      <c r="F326" s="72" t="s">
        <v>3</v>
      </c>
      <c r="G326" s="111">
        <v>389</v>
      </c>
      <c r="H326" s="81">
        <f t="shared" si="73"/>
        <v>427.90000000000003</v>
      </c>
      <c r="I326" s="72">
        <f>I325</f>
        <v>23890</v>
      </c>
      <c r="J326" s="96">
        <f t="shared" si="74"/>
        <v>9293210</v>
      </c>
      <c r="K326" s="96">
        <f t="shared" si="75"/>
        <v>9757870.5</v>
      </c>
      <c r="L326" s="97">
        <f t="shared" si="76"/>
        <v>20500</v>
      </c>
      <c r="M326" s="96">
        <f t="shared" si="77"/>
        <v>1283700</v>
      </c>
      <c r="N326" s="116"/>
      <c r="O326" s="116"/>
      <c r="P326" s="116"/>
    </row>
    <row r="327" spans="1:20" ht="15" x14ac:dyDescent="0.25">
      <c r="A327" s="72">
        <v>320</v>
      </c>
      <c r="B327" s="106">
        <v>2812</v>
      </c>
      <c r="C327" s="72">
        <v>3412</v>
      </c>
      <c r="D327" s="72">
        <v>34</v>
      </c>
      <c r="E327" s="72">
        <v>28</v>
      </c>
      <c r="F327" s="72" t="s">
        <v>18</v>
      </c>
      <c r="G327" s="111">
        <v>559</v>
      </c>
      <c r="H327" s="81">
        <f t="shared" si="73"/>
        <v>614.90000000000009</v>
      </c>
      <c r="I327" s="72">
        <f>I326</f>
        <v>23890</v>
      </c>
      <c r="J327" s="96">
        <f t="shared" si="74"/>
        <v>13354510</v>
      </c>
      <c r="K327" s="96">
        <f t="shared" si="75"/>
        <v>14022235.5</v>
      </c>
      <c r="L327" s="97">
        <f t="shared" si="76"/>
        <v>29000</v>
      </c>
      <c r="M327" s="96">
        <f t="shared" si="77"/>
        <v>1844700.0000000002</v>
      </c>
      <c r="N327" s="116"/>
      <c r="O327" s="116"/>
      <c r="P327" s="116"/>
    </row>
    <row r="328" spans="1:20" ht="15" x14ac:dyDescent="0.25">
      <c r="A328" s="72">
        <v>321</v>
      </c>
      <c r="B328" s="106">
        <v>2901</v>
      </c>
      <c r="C328" s="72">
        <v>3501</v>
      </c>
      <c r="D328" s="72">
        <v>35</v>
      </c>
      <c r="E328" s="72">
        <v>29</v>
      </c>
      <c r="F328" s="72" t="s">
        <v>18</v>
      </c>
      <c r="G328" s="72">
        <v>558</v>
      </c>
      <c r="H328" s="81">
        <f t="shared" si="73"/>
        <v>613.80000000000007</v>
      </c>
      <c r="I328" s="72">
        <f>I327+70</f>
        <v>23960</v>
      </c>
      <c r="J328" s="96">
        <f t="shared" si="74"/>
        <v>13369680</v>
      </c>
      <c r="K328" s="96">
        <f t="shared" si="75"/>
        <v>14038164</v>
      </c>
      <c r="L328" s="97">
        <f t="shared" si="76"/>
        <v>29000</v>
      </c>
      <c r="M328" s="96">
        <f t="shared" si="77"/>
        <v>1841400.0000000002</v>
      </c>
      <c r="N328" s="116"/>
      <c r="O328" s="116"/>
      <c r="P328" s="116"/>
      <c r="R328" s="91">
        <v>1</v>
      </c>
      <c r="S328" s="1">
        <v>51.84</v>
      </c>
      <c r="T328" s="3">
        <f t="shared" ref="T328:T335" si="78">S328*10.764</f>
        <v>558.00576000000001</v>
      </c>
    </row>
    <row r="329" spans="1:20" ht="15" x14ac:dyDescent="0.25">
      <c r="A329" s="72">
        <v>322</v>
      </c>
      <c r="B329" s="106"/>
      <c r="C329" s="72">
        <v>3502</v>
      </c>
      <c r="D329" s="72">
        <v>35</v>
      </c>
      <c r="E329" s="72">
        <v>29</v>
      </c>
      <c r="F329" s="72" t="s">
        <v>3</v>
      </c>
      <c r="G329" s="111">
        <v>389</v>
      </c>
      <c r="H329" s="81">
        <f t="shared" si="73"/>
        <v>427.90000000000003</v>
      </c>
      <c r="I329" s="72">
        <f>I328</f>
        <v>23960</v>
      </c>
      <c r="J329" s="96">
        <f t="shared" si="74"/>
        <v>9320440</v>
      </c>
      <c r="K329" s="96">
        <f t="shared" si="75"/>
        <v>9786462</v>
      </c>
      <c r="L329" s="97">
        <f t="shared" si="76"/>
        <v>20500</v>
      </c>
      <c r="M329" s="96">
        <f t="shared" si="77"/>
        <v>1283700</v>
      </c>
      <c r="N329" s="116"/>
      <c r="O329" s="116"/>
      <c r="P329" s="116"/>
      <c r="R329" s="91" t="s">
        <v>46</v>
      </c>
      <c r="S329" s="1">
        <v>36.14</v>
      </c>
      <c r="T329" s="3">
        <f t="shared" si="78"/>
        <v>389.01095999999995</v>
      </c>
    </row>
    <row r="330" spans="1:20" ht="15" x14ac:dyDescent="0.25">
      <c r="A330" s="72">
        <v>323</v>
      </c>
      <c r="B330" s="106"/>
      <c r="C330" s="72">
        <v>3505</v>
      </c>
      <c r="D330" s="72">
        <v>35</v>
      </c>
      <c r="E330" s="72">
        <v>29</v>
      </c>
      <c r="F330" s="72" t="s">
        <v>3</v>
      </c>
      <c r="G330" s="111">
        <v>387</v>
      </c>
      <c r="H330" s="81">
        <f t="shared" si="73"/>
        <v>425.70000000000005</v>
      </c>
      <c r="I330" s="72">
        <f>I329</f>
        <v>23960</v>
      </c>
      <c r="J330" s="96">
        <f t="shared" si="74"/>
        <v>9272520</v>
      </c>
      <c r="K330" s="96">
        <f t="shared" si="75"/>
        <v>9736146</v>
      </c>
      <c r="L330" s="97">
        <f t="shared" si="76"/>
        <v>20500</v>
      </c>
      <c r="M330" s="96">
        <f t="shared" si="77"/>
        <v>1277100.0000000002</v>
      </c>
      <c r="N330" s="116"/>
      <c r="O330" s="116"/>
      <c r="P330" s="116"/>
      <c r="R330" s="91" t="s">
        <v>47</v>
      </c>
      <c r="S330" s="1">
        <v>35.86</v>
      </c>
      <c r="T330" s="3">
        <f t="shared" si="78"/>
        <v>385.99703999999997</v>
      </c>
    </row>
    <row r="331" spans="1:20" ht="15" x14ac:dyDescent="0.25">
      <c r="A331" s="72">
        <v>324</v>
      </c>
      <c r="B331" s="106">
        <v>2906</v>
      </c>
      <c r="C331" s="72">
        <v>3506</v>
      </c>
      <c r="D331" s="72">
        <v>35</v>
      </c>
      <c r="E331" s="72">
        <v>29</v>
      </c>
      <c r="F331" s="72" t="s">
        <v>18</v>
      </c>
      <c r="G331" s="72">
        <v>550</v>
      </c>
      <c r="H331" s="81">
        <f t="shared" si="73"/>
        <v>605</v>
      </c>
      <c r="I331" s="72">
        <f>I330</f>
        <v>23960</v>
      </c>
      <c r="J331" s="96">
        <f t="shared" si="74"/>
        <v>13178000</v>
      </c>
      <c r="K331" s="96">
        <f t="shared" si="75"/>
        <v>13836900</v>
      </c>
      <c r="L331" s="97">
        <f t="shared" si="76"/>
        <v>29000</v>
      </c>
      <c r="M331" s="96">
        <f t="shared" si="77"/>
        <v>1815000</v>
      </c>
      <c r="N331" s="116"/>
      <c r="O331" s="116"/>
      <c r="P331" s="116"/>
      <c r="R331" s="91" t="s">
        <v>48</v>
      </c>
      <c r="S331" s="1">
        <v>35.58</v>
      </c>
      <c r="T331" s="3">
        <f t="shared" si="78"/>
        <v>382.98311999999999</v>
      </c>
    </row>
    <row r="332" spans="1:20" ht="15" x14ac:dyDescent="0.25">
      <c r="A332" s="72">
        <v>325</v>
      </c>
      <c r="B332" s="106">
        <v>2907</v>
      </c>
      <c r="C332" s="72">
        <v>3507</v>
      </c>
      <c r="D332" s="72">
        <v>35</v>
      </c>
      <c r="E332" s="72">
        <v>29</v>
      </c>
      <c r="F332" s="72" t="s">
        <v>18</v>
      </c>
      <c r="G332" s="72">
        <v>539</v>
      </c>
      <c r="H332" s="81">
        <f t="shared" si="73"/>
        <v>592.90000000000009</v>
      </c>
      <c r="I332" s="72">
        <f>I331</f>
        <v>23960</v>
      </c>
      <c r="J332" s="96">
        <f t="shared" si="74"/>
        <v>12914440</v>
      </c>
      <c r="K332" s="96">
        <f t="shared" si="75"/>
        <v>13560162</v>
      </c>
      <c r="L332" s="97">
        <f t="shared" si="76"/>
        <v>28500</v>
      </c>
      <c r="M332" s="96">
        <f t="shared" si="77"/>
        <v>1778700.0000000002</v>
      </c>
      <c r="N332" s="116"/>
      <c r="O332" s="116"/>
      <c r="P332" s="116"/>
      <c r="R332" s="91" t="s">
        <v>49</v>
      </c>
      <c r="S332" s="1">
        <v>35.950000000000003</v>
      </c>
      <c r="T332" s="3">
        <f t="shared" si="78"/>
        <v>386.9658</v>
      </c>
    </row>
    <row r="333" spans="1:20" ht="15" x14ac:dyDescent="0.25">
      <c r="A333" s="72">
        <v>326</v>
      </c>
      <c r="B333" s="106">
        <v>2908</v>
      </c>
      <c r="C333" s="72">
        <v>3508</v>
      </c>
      <c r="D333" s="72">
        <v>35</v>
      </c>
      <c r="E333" s="72">
        <v>29</v>
      </c>
      <c r="F333" s="72" t="s">
        <v>3</v>
      </c>
      <c r="G333" s="72">
        <v>387</v>
      </c>
      <c r="H333" s="81">
        <f t="shared" si="73"/>
        <v>425.70000000000005</v>
      </c>
      <c r="I333" s="72">
        <f>I332</f>
        <v>23960</v>
      </c>
      <c r="J333" s="96">
        <f t="shared" si="74"/>
        <v>9272520</v>
      </c>
      <c r="K333" s="96">
        <f t="shared" si="75"/>
        <v>9736146</v>
      </c>
      <c r="L333" s="97">
        <f t="shared" si="76"/>
        <v>20500</v>
      </c>
      <c r="M333" s="96">
        <f t="shared" si="77"/>
        <v>1277100.0000000002</v>
      </c>
      <c r="N333" s="116"/>
      <c r="O333" s="116"/>
      <c r="P333" s="116"/>
      <c r="R333" s="91">
        <v>6</v>
      </c>
      <c r="S333" s="1">
        <v>51.1</v>
      </c>
      <c r="T333" s="3">
        <f t="shared" si="78"/>
        <v>550.04039999999998</v>
      </c>
    </row>
    <row r="334" spans="1:20" ht="15" x14ac:dyDescent="0.25">
      <c r="A334" s="72">
        <v>327</v>
      </c>
      <c r="B334" s="106">
        <v>2909</v>
      </c>
      <c r="C334" s="72">
        <v>3509</v>
      </c>
      <c r="D334" s="72">
        <v>35</v>
      </c>
      <c r="E334" s="72">
        <v>29</v>
      </c>
      <c r="F334" s="72" t="s">
        <v>3</v>
      </c>
      <c r="G334" s="72">
        <v>383</v>
      </c>
      <c r="H334" s="81">
        <f t="shared" si="73"/>
        <v>421.3</v>
      </c>
      <c r="I334" s="72">
        <f>I333</f>
        <v>23960</v>
      </c>
      <c r="J334" s="96">
        <f t="shared" si="74"/>
        <v>9176680</v>
      </c>
      <c r="K334" s="96">
        <f t="shared" si="75"/>
        <v>9635514</v>
      </c>
      <c r="L334" s="97">
        <f t="shared" si="76"/>
        <v>20000</v>
      </c>
      <c r="M334" s="96">
        <f t="shared" si="77"/>
        <v>1263900</v>
      </c>
      <c r="N334" s="116"/>
      <c r="O334" s="116"/>
      <c r="P334" s="116"/>
      <c r="R334" s="91">
        <v>7</v>
      </c>
      <c r="S334" s="1">
        <v>50.07</v>
      </c>
      <c r="T334" s="3">
        <f t="shared" si="78"/>
        <v>538.95348000000001</v>
      </c>
    </row>
    <row r="335" spans="1:20" ht="15" x14ac:dyDescent="0.25">
      <c r="A335" s="72">
        <v>328</v>
      </c>
      <c r="B335" s="106">
        <v>2910</v>
      </c>
      <c r="C335" s="72">
        <v>3510</v>
      </c>
      <c r="D335" s="72">
        <v>35</v>
      </c>
      <c r="E335" s="72">
        <v>29</v>
      </c>
      <c r="F335" s="72" t="s">
        <v>3</v>
      </c>
      <c r="G335" s="72">
        <v>386</v>
      </c>
      <c r="H335" s="81">
        <f t="shared" si="73"/>
        <v>424.6</v>
      </c>
      <c r="I335" s="72">
        <f>I334</f>
        <v>23960</v>
      </c>
      <c r="J335" s="96">
        <f t="shared" si="74"/>
        <v>9248560</v>
      </c>
      <c r="K335" s="96">
        <f t="shared" si="75"/>
        <v>9710988</v>
      </c>
      <c r="L335" s="97">
        <f t="shared" si="76"/>
        <v>20000</v>
      </c>
      <c r="M335" s="96">
        <f t="shared" si="77"/>
        <v>1273800</v>
      </c>
      <c r="N335" s="116"/>
      <c r="O335" s="116"/>
      <c r="P335" s="116"/>
      <c r="R335" s="91">
        <v>12</v>
      </c>
      <c r="S335" s="1">
        <v>51.93</v>
      </c>
      <c r="T335" s="3">
        <f t="shared" si="78"/>
        <v>558.97451999999998</v>
      </c>
    </row>
    <row r="336" spans="1:20" ht="15" x14ac:dyDescent="0.25">
      <c r="A336" s="72">
        <v>329</v>
      </c>
      <c r="B336" s="106">
        <v>2911</v>
      </c>
      <c r="C336" s="72">
        <v>3511</v>
      </c>
      <c r="D336" s="72">
        <v>35</v>
      </c>
      <c r="E336" s="72">
        <v>29</v>
      </c>
      <c r="F336" s="72" t="s">
        <v>3</v>
      </c>
      <c r="G336" s="72">
        <v>389</v>
      </c>
      <c r="H336" s="81">
        <f t="shared" si="73"/>
        <v>427.90000000000003</v>
      </c>
      <c r="I336" s="72">
        <f>I335</f>
        <v>23960</v>
      </c>
      <c r="J336" s="96">
        <f t="shared" si="74"/>
        <v>9320440</v>
      </c>
      <c r="K336" s="96">
        <f t="shared" si="75"/>
        <v>9786462</v>
      </c>
      <c r="L336" s="97">
        <f t="shared" si="76"/>
        <v>20500</v>
      </c>
      <c r="M336" s="96">
        <f t="shared" si="77"/>
        <v>1283700</v>
      </c>
      <c r="N336" s="116"/>
      <c r="O336" s="116"/>
      <c r="P336" s="116"/>
    </row>
    <row r="337" spans="1:16" ht="15" x14ac:dyDescent="0.25">
      <c r="A337" s="72">
        <v>330</v>
      </c>
      <c r="B337" s="106">
        <v>2912</v>
      </c>
      <c r="C337" s="72">
        <v>3512</v>
      </c>
      <c r="D337" s="72">
        <v>35</v>
      </c>
      <c r="E337" s="72">
        <v>29</v>
      </c>
      <c r="F337" s="72" t="s">
        <v>18</v>
      </c>
      <c r="G337" s="72">
        <v>559</v>
      </c>
      <c r="H337" s="81">
        <f t="shared" si="73"/>
        <v>614.90000000000009</v>
      </c>
      <c r="I337" s="72">
        <f>I336</f>
        <v>23960</v>
      </c>
      <c r="J337" s="96">
        <f t="shared" si="74"/>
        <v>13393640</v>
      </c>
      <c r="K337" s="96">
        <f t="shared" si="75"/>
        <v>14063322</v>
      </c>
      <c r="L337" s="97">
        <f t="shared" si="76"/>
        <v>29500</v>
      </c>
      <c r="M337" s="96">
        <f t="shared" si="77"/>
        <v>1844700.0000000002</v>
      </c>
      <c r="N337" s="116"/>
      <c r="O337" s="116"/>
      <c r="P337" s="116"/>
    </row>
    <row r="338" spans="1:16" ht="15" x14ac:dyDescent="0.25">
      <c r="A338" s="72">
        <v>331</v>
      </c>
      <c r="B338" s="106">
        <v>3001</v>
      </c>
      <c r="C338" s="72">
        <v>3601</v>
      </c>
      <c r="D338" s="72">
        <v>36</v>
      </c>
      <c r="E338" s="72">
        <v>30</v>
      </c>
      <c r="F338" s="72" t="s">
        <v>18</v>
      </c>
      <c r="G338" s="72">
        <v>558</v>
      </c>
      <c r="H338" s="81">
        <f t="shared" si="73"/>
        <v>613.80000000000007</v>
      </c>
      <c r="I338" s="72">
        <f>I337+70</f>
        <v>24030</v>
      </c>
      <c r="J338" s="96">
        <f t="shared" si="74"/>
        <v>13408740</v>
      </c>
      <c r="K338" s="96">
        <f t="shared" si="75"/>
        <v>14079177</v>
      </c>
      <c r="L338" s="97">
        <f t="shared" si="76"/>
        <v>29500</v>
      </c>
      <c r="M338" s="96">
        <f t="shared" si="77"/>
        <v>1841400.0000000002</v>
      </c>
      <c r="N338" s="116"/>
      <c r="O338" s="116"/>
      <c r="P338" s="116"/>
    </row>
    <row r="339" spans="1:16" ht="15" x14ac:dyDescent="0.25">
      <c r="A339" s="72">
        <v>332</v>
      </c>
      <c r="B339" s="106">
        <v>3002</v>
      </c>
      <c r="C339" s="72">
        <v>3602</v>
      </c>
      <c r="D339" s="72">
        <v>36</v>
      </c>
      <c r="E339" s="72">
        <v>30</v>
      </c>
      <c r="F339" s="72" t="s">
        <v>3</v>
      </c>
      <c r="G339" s="72">
        <v>389</v>
      </c>
      <c r="H339" s="81">
        <f t="shared" si="73"/>
        <v>427.90000000000003</v>
      </c>
      <c r="I339" s="72">
        <f>I338</f>
        <v>24030</v>
      </c>
      <c r="J339" s="96">
        <f t="shared" si="74"/>
        <v>9347670</v>
      </c>
      <c r="K339" s="96">
        <f t="shared" si="75"/>
        <v>9815053.5</v>
      </c>
      <c r="L339" s="97">
        <f t="shared" si="76"/>
        <v>20500</v>
      </c>
      <c r="M339" s="96">
        <f t="shared" si="77"/>
        <v>1283700</v>
      </c>
      <c r="N339" s="116"/>
      <c r="O339" s="116"/>
      <c r="P339" s="116"/>
    </row>
    <row r="340" spans="1:16" ht="15" x14ac:dyDescent="0.25">
      <c r="A340" s="72">
        <v>333</v>
      </c>
      <c r="B340" s="106">
        <v>3003</v>
      </c>
      <c r="C340" s="72">
        <v>3603</v>
      </c>
      <c r="D340" s="72">
        <v>36</v>
      </c>
      <c r="E340" s="72">
        <v>30</v>
      </c>
      <c r="F340" s="72" t="s">
        <v>3</v>
      </c>
      <c r="G340" s="72">
        <v>386</v>
      </c>
      <c r="H340" s="81">
        <f t="shared" si="73"/>
        <v>424.6</v>
      </c>
      <c r="I340" s="72">
        <f>I339</f>
        <v>24030</v>
      </c>
      <c r="J340" s="96">
        <f t="shared" si="74"/>
        <v>9275580</v>
      </c>
      <c r="K340" s="96">
        <f t="shared" si="75"/>
        <v>9739359</v>
      </c>
      <c r="L340" s="97">
        <f t="shared" si="76"/>
        <v>20500</v>
      </c>
      <c r="M340" s="96">
        <f t="shared" si="77"/>
        <v>1273800</v>
      </c>
      <c r="N340" s="116"/>
      <c r="O340" s="116"/>
      <c r="P340" s="116"/>
    </row>
    <row r="341" spans="1:16" ht="15" x14ac:dyDescent="0.25">
      <c r="A341" s="72">
        <v>334</v>
      </c>
      <c r="B341" s="106">
        <v>3004</v>
      </c>
      <c r="C341" s="72">
        <v>3604</v>
      </c>
      <c r="D341" s="72">
        <v>36</v>
      </c>
      <c r="E341" s="72">
        <v>30</v>
      </c>
      <c r="F341" s="72" t="s">
        <v>3</v>
      </c>
      <c r="G341" s="72">
        <v>383</v>
      </c>
      <c r="H341" s="81">
        <f t="shared" si="73"/>
        <v>421.3</v>
      </c>
      <c r="I341" s="72">
        <f>I340</f>
        <v>24030</v>
      </c>
      <c r="J341" s="96">
        <f t="shared" si="74"/>
        <v>9203490</v>
      </c>
      <c r="K341" s="96">
        <f t="shared" si="75"/>
        <v>9663664.5</v>
      </c>
      <c r="L341" s="97">
        <f t="shared" si="76"/>
        <v>20000</v>
      </c>
      <c r="M341" s="96">
        <f t="shared" si="77"/>
        <v>1263900</v>
      </c>
      <c r="N341" s="116"/>
      <c r="O341" s="116"/>
      <c r="P341" s="116"/>
    </row>
    <row r="342" spans="1:16" ht="15" x14ac:dyDescent="0.25">
      <c r="A342" s="72">
        <v>335</v>
      </c>
      <c r="B342" s="106">
        <v>3005</v>
      </c>
      <c r="C342" s="72">
        <v>3605</v>
      </c>
      <c r="D342" s="72">
        <v>36</v>
      </c>
      <c r="E342" s="72">
        <v>30</v>
      </c>
      <c r="F342" s="72" t="s">
        <v>3</v>
      </c>
      <c r="G342" s="72">
        <v>387</v>
      </c>
      <c r="H342" s="81">
        <f t="shared" si="73"/>
        <v>425.70000000000005</v>
      </c>
      <c r="I342" s="72">
        <f>I341</f>
        <v>24030</v>
      </c>
      <c r="J342" s="96">
        <f t="shared" si="74"/>
        <v>9299610</v>
      </c>
      <c r="K342" s="96">
        <f t="shared" si="75"/>
        <v>9764590.5</v>
      </c>
      <c r="L342" s="97">
        <f t="shared" si="76"/>
        <v>20500</v>
      </c>
      <c r="M342" s="96">
        <f t="shared" si="77"/>
        <v>1277100.0000000002</v>
      </c>
      <c r="N342" s="116"/>
      <c r="O342" s="116"/>
      <c r="P342" s="116"/>
    </row>
    <row r="343" spans="1:16" ht="15" x14ac:dyDescent="0.25">
      <c r="A343" s="72">
        <v>336</v>
      </c>
      <c r="B343" s="106">
        <v>3006</v>
      </c>
      <c r="C343" s="72">
        <v>3606</v>
      </c>
      <c r="D343" s="72">
        <v>36</v>
      </c>
      <c r="E343" s="72">
        <v>30</v>
      </c>
      <c r="F343" s="72" t="s">
        <v>18</v>
      </c>
      <c r="G343" s="72">
        <v>550</v>
      </c>
      <c r="H343" s="81">
        <f t="shared" si="73"/>
        <v>605</v>
      </c>
      <c r="I343" s="72">
        <f>I342</f>
        <v>24030</v>
      </c>
      <c r="J343" s="96">
        <f t="shared" si="74"/>
        <v>13216500</v>
      </c>
      <c r="K343" s="96">
        <f t="shared" si="75"/>
        <v>13877325</v>
      </c>
      <c r="L343" s="97">
        <f t="shared" si="76"/>
        <v>29000</v>
      </c>
      <c r="M343" s="96">
        <f t="shared" si="77"/>
        <v>1815000</v>
      </c>
      <c r="N343" s="116"/>
      <c r="O343" s="116"/>
      <c r="P343" s="116"/>
    </row>
    <row r="344" spans="1:16" ht="15" x14ac:dyDescent="0.25">
      <c r="A344" s="72">
        <v>337</v>
      </c>
      <c r="B344" s="106">
        <v>3007</v>
      </c>
      <c r="C344" s="72">
        <v>3607</v>
      </c>
      <c r="D344" s="72">
        <v>36</v>
      </c>
      <c r="E344" s="72">
        <v>30</v>
      </c>
      <c r="F344" s="72" t="s">
        <v>18</v>
      </c>
      <c r="G344" s="72">
        <v>539</v>
      </c>
      <c r="H344" s="81">
        <f t="shared" si="73"/>
        <v>592.90000000000009</v>
      </c>
      <c r="I344" s="72">
        <f>I343</f>
        <v>24030</v>
      </c>
      <c r="J344" s="96">
        <f t="shared" si="74"/>
        <v>12952170</v>
      </c>
      <c r="K344" s="96">
        <f t="shared" si="75"/>
        <v>13599778.5</v>
      </c>
      <c r="L344" s="97">
        <f t="shared" si="76"/>
        <v>28500</v>
      </c>
      <c r="M344" s="96">
        <f t="shared" si="77"/>
        <v>1778700.0000000002</v>
      </c>
      <c r="N344" s="116"/>
      <c r="O344" s="116"/>
      <c r="P344" s="116"/>
    </row>
    <row r="345" spans="1:16" ht="15" x14ac:dyDescent="0.25">
      <c r="A345" s="72">
        <v>338</v>
      </c>
      <c r="B345" s="106">
        <v>3008</v>
      </c>
      <c r="C345" s="72">
        <v>3608</v>
      </c>
      <c r="D345" s="72">
        <v>36</v>
      </c>
      <c r="E345" s="72">
        <v>30</v>
      </c>
      <c r="F345" s="72" t="s">
        <v>3</v>
      </c>
      <c r="G345" s="72">
        <v>387</v>
      </c>
      <c r="H345" s="81">
        <f t="shared" si="73"/>
        <v>425.70000000000005</v>
      </c>
      <c r="I345" s="72">
        <f>I344</f>
        <v>24030</v>
      </c>
      <c r="J345" s="96">
        <f t="shared" si="74"/>
        <v>9299610</v>
      </c>
      <c r="K345" s="96">
        <f t="shared" si="75"/>
        <v>9764590.5</v>
      </c>
      <c r="L345" s="97">
        <f t="shared" si="76"/>
        <v>20500</v>
      </c>
      <c r="M345" s="96">
        <f t="shared" si="77"/>
        <v>1277100.0000000002</v>
      </c>
      <c r="N345" s="116"/>
      <c r="O345" s="116"/>
      <c r="P345" s="116"/>
    </row>
    <row r="346" spans="1:16" ht="15" x14ac:dyDescent="0.25">
      <c r="A346" s="72">
        <v>339</v>
      </c>
      <c r="B346" s="106">
        <v>3009</v>
      </c>
      <c r="C346" s="72">
        <v>3609</v>
      </c>
      <c r="D346" s="72">
        <v>36</v>
      </c>
      <c r="E346" s="72">
        <v>30</v>
      </c>
      <c r="F346" s="72" t="s">
        <v>3</v>
      </c>
      <c r="G346" s="72">
        <v>383</v>
      </c>
      <c r="H346" s="81">
        <f t="shared" si="73"/>
        <v>421.3</v>
      </c>
      <c r="I346" s="72">
        <f>I345</f>
        <v>24030</v>
      </c>
      <c r="J346" s="96">
        <f t="shared" si="74"/>
        <v>9203490</v>
      </c>
      <c r="K346" s="96">
        <f t="shared" si="75"/>
        <v>9663664.5</v>
      </c>
      <c r="L346" s="97">
        <f t="shared" si="76"/>
        <v>20000</v>
      </c>
      <c r="M346" s="96">
        <f t="shared" si="77"/>
        <v>1263900</v>
      </c>
      <c r="N346" s="116"/>
      <c r="O346" s="116"/>
      <c r="P346" s="116"/>
    </row>
    <row r="347" spans="1:16" ht="15" x14ac:dyDescent="0.25">
      <c r="A347" s="72">
        <v>340</v>
      </c>
      <c r="B347" s="106">
        <v>3010</v>
      </c>
      <c r="C347" s="72">
        <v>3610</v>
      </c>
      <c r="D347" s="72">
        <v>36</v>
      </c>
      <c r="E347" s="72">
        <v>30</v>
      </c>
      <c r="F347" s="72" t="s">
        <v>3</v>
      </c>
      <c r="G347" s="72">
        <v>386</v>
      </c>
      <c r="H347" s="81">
        <f t="shared" si="73"/>
        <v>424.6</v>
      </c>
      <c r="I347" s="72">
        <f>I346</f>
        <v>24030</v>
      </c>
      <c r="J347" s="96">
        <f t="shared" si="74"/>
        <v>9275580</v>
      </c>
      <c r="K347" s="96">
        <f t="shared" si="75"/>
        <v>9739359</v>
      </c>
      <c r="L347" s="97">
        <f t="shared" si="76"/>
        <v>20500</v>
      </c>
      <c r="M347" s="96">
        <f t="shared" si="77"/>
        <v>1273800</v>
      </c>
      <c r="N347" s="116"/>
      <c r="O347" s="116"/>
      <c r="P347" s="116"/>
    </row>
    <row r="348" spans="1:16" ht="15" x14ac:dyDescent="0.25">
      <c r="A348" s="72">
        <v>341</v>
      </c>
      <c r="B348" s="106">
        <v>3011</v>
      </c>
      <c r="C348" s="72">
        <v>3611</v>
      </c>
      <c r="D348" s="72">
        <v>36</v>
      </c>
      <c r="E348" s="72">
        <v>30</v>
      </c>
      <c r="F348" s="72" t="s">
        <v>3</v>
      </c>
      <c r="G348" s="72">
        <v>389</v>
      </c>
      <c r="H348" s="81">
        <f t="shared" si="73"/>
        <v>427.90000000000003</v>
      </c>
      <c r="I348" s="72">
        <f>I347</f>
        <v>24030</v>
      </c>
      <c r="J348" s="96">
        <f t="shared" si="74"/>
        <v>9347670</v>
      </c>
      <c r="K348" s="96">
        <f t="shared" si="75"/>
        <v>9815053.5</v>
      </c>
      <c r="L348" s="97">
        <f t="shared" si="76"/>
        <v>20500</v>
      </c>
      <c r="M348" s="96">
        <f t="shared" si="77"/>
        <v>1283700</v>
      </c>
      <c r="N348" s="116"/>
      <c r="O348" s="116"/>
      <c r="P348" s="116"/>
    </row>
    <row r="349" spans="1:16" ht="15" x14ac:dyDescent="0.25">
      <c r="A349" s="72">
        <v>342</v>
      </c>
      <c r="B349" s="106">
        <v>3012</v>
      </c>
      <c r="C349" s="72">
        <v>3612</v>
      </c>
      <c r="D349" s="72">
        <v>36</v>
      </c>
      <c r="E349" s="72">
        <v>30</v>
      </c>
      <c r="F349" s="72" t="s">
        <v>18</v>
      </c>
      <c r="G349" s="72">
        <v>559</v>
      </c>
      <c r="H349" s="81">
        <f t="shared" ref="H349:H369" si="79">G349*1.1</f>
        <v>614.90000000000009</v>
      </c>
      <c r="I349" s="72">
        <f>I348</f>
        <v>24030</v>
      </c>
      <c r="J349" s="96">
        <f t="shared" ref="J349:J369" si="80">G349*I349</f>
        <v>13432770</v>
      </c>
      <c r="K349" s="96">
        <f t="shared" ref="K349:K369" si="81">J349*1.05</f>
        <v>14104408.5</v>
      </c>
      <c r="L349" s="97">
        <f t="shared" ref="L349:L369" si="82">MROUND((K349*0.025/12),500)</f>
        <v>29500</v>
      </c>
      <c r="M349" s="96">
        <f t="shared" ref="M349:M369" si="83">H349*3000</f>
        <v>1844700.0000000002</v>
      </c>
      <c r="N349" s="116"/>
      <c r="O349" s="116"/>
      <c r="P349" s="116"/>
    </row>
    <row r="350" spans="1:16" ht="15" x14ac:dyDescent="0.25">
      <c r="A350" s="72">
        <v>343</v>
      </c>
      <c r="B350" s="106">
        <v>3101</v>
      </c>
      <c r="C350" s="72">
        <v>3701</v>
      </c>
      <c r="D350" s="72">
        <v>37</v>
      </c>
      <c r="E350" s="72">
        <v>31</v>
      </c>
      <c r="F350" s="72" t="s">
        <v>18</v>
      </c>
      <c r="G350" s="72">
        <v>558</v>
      </c>
      <c r="H350" s="81">
        <f t="shared" si="79"/>
        <v>613.80000000000007</v>
      </c>
      <c r="I350" s="72">
        <f>I349+70</f>
        <v>24100</v>
      </c>
      <c r="J350" s="96">
        <f t="shared" si="80"/>
        <v>13447800</v>
      </c>
      <c r="K350" s="96">
        <f t="shared" si="81"/>
        <v>14120190</v>
      </c>
      <c r="L350" s="97">
        <f t="shared" si="82"/>
        <v>29500</v>
      </c>
      <c r="M350" s="96">
        <f t="shared" si="83"/>
        <v>1841400.0000000002</v>
      </c>
      <c r="N350" s="116"/>
      <c r="O350" s="116"/>
      <c r="P350" s="116"/>
    </row>
    <row r="351" spans="1:16" ht="15" x14ac:dyDescent="0.25">
      <c r="A351" s="72">
        <v>344</v>
      </c>
      <c r="B351" s="106">
        <v>3102</v>
      </c>
      <c r="C351" s="72">
        <v>3702</v>
      </c>
      <c r="D351" s="72">
        <v>37</v>
      </c>
      <c r="E351" s="72">
        <v>31</v>
      </c>
      <c r="F351" s="72" t="s">
        <v>3</v>
      </c>
      <c r="G351" s="72">
        <v>389</v>
      </c>
      <c r="H351" s="81">
        <f t="shared" si="79"/>
        <v>427.90000000000003</v>
      </c>
      <c r="I351" s="72">
        <f>I350</f>
        <v>24100</v>
      </c>
      <c r="J351" s="96">
        <f t="shared" si="80"/>
        <v>9374900</v>
      </c>
      <c r="K351" s="96">
        <f t="shared" si="81"/>
        <v>9843645</v>
      </c>
      <c r="L351" s="97">
        <f t="shared" si="82"/>
        <v>20500</v>
      </c>
      <c r="M351" s="96">
        <f t="shared" si="83"/>
        <v>1283700</v>
      </c>
      <c r="N351" s="116"/>
      <c r="O351" s="116"/>
      <c r="P351" s="116"/>
    </row>
    <row r="352" spans="1:16" ht="15" x14ac:dyDescent="0.25">
      <c r="A352" s="72">
        <v>345</v>
      </c>
      <c r="B352" s="106">
        <v>3103</v>
      </c>
      <c r="C352" s="72">
        <v>3703</v>
      </c>
      <c r="D352" s="72">
        <v>37</v>
      </c>
      <c r="E352" s="72">
        <v>31</v>
      </c>
      <c r="F352" s="72" t="s">
        <v>3</v>
      </c>
      <c r="G352" s="72">
        <v>386</v>
      </c>
      <c r="H352" s="81">
        <f t="shared" si="79"/>
        <v>424.6</v>
      </c>
      <c r="I352" s="72">
        <f>I351</f>
        <v>24100</v>
      </c>
      <c r="J352" s="96">
        <f t="shared" si="80"/>
        <v>9302600</v>
      </c>
      <c r="K352" s="96">
        <f t="shared" si="81"/>
        <v>9767730</v>
      </c>
      <c r="L352" s="97">
        <f t="shared" si="82"/>
        <v>20500</v>
      </c>
      <c r="M352" s="96">
        <f t="shared" si="83"/>
        <v>1273800</v>
      </c>
      <c r="N352" s="116"/>
      <c r="O352" s="116"/>
      <c r="P352" s="116"/>
    </row>
    <row r="353" spans="1:20" ht="15" x14ac:dyDescent="0.25">
      <c r="A353" s="72">
        <v>346</v>
      </c>
      <c r="B353" s="106">
        <v>3104</v>
      </c>
      <c r="C353" s="72">
        <v>3704</v>
      </c>
      <c r="D353" s="72">
        <v>37</v>
      </c>
      <c r="E353" s="72">
        <v>31</v>
      </c>
      <c r="F353" s="72" t="s">
        <v>3</v>
      </c>
      <c r="G353" s="72">
        <v>383</v>
      </c>
      <c r="H353" s="81">
        <f t="shared" si="79"/>
        <v>421.3</v>
      </c>
      <c r="I353" s="72">
        <f>I352</f>
        <v>24100</v>
      </c>
      <c r="J353" s="96">
        <f t="shared" si="80"/>
        <v>9230300</v>
      </c>
      <c r="K353" s="96">
        <f t="shared" si="81"/>
        <v>9691815</v>
      </c>
      <c r="L353" s="97">
        <f t="shared" si="82"/>
        <v>20000</v>
      </c>
      <c r="M353" s="96">
        <f t="shared" si="83"/>
        <v>1263900</v>
      </c>
      <c r="N353" s="116"/>
      <c r="O353" s="116"/>
      <c r="P353" s="116"/>
    </row>
    <row r="354" spans="1:20" ht="15" x14ac:dyDescent="0.25">
      <c r="A354" s="72">
        <v>347</v>
      </c>
      <c r="B354" s="106">
        <v>3105</v>
      </c>
      <c r="C354" s="72">
        <v>3705</v>
      </c>
      <c r="D354" s="72">
        <v>37</v>
      </c>
      <c r="E354" s="72">
        <v>31</v>
      </c>
      <c r="F354" s="72" t="s">
        <v>3</v>
      </c>
      <c r="G354" s="72">
        <v>387</v>
      </c>
      <c r="H354" s="81">
        <f t="shared" si="79"/>
        <v>425.70000000000005</v>
      </c>
      <c r="I354" s="72">
        <f>I353</f>
        <v>24100</v>
      </c>
      <c r="J354" s="96">
        <f t="shared" si="80"/>
        <v>9326700</v>
      </c>
      <c r="K354" s="96">
        <f t="shared" si="81"/>
        <v>9793035</v>
      </c>
      <c r="L354" s="97">
        <f t="shared" si="82"/>
        <v>20500</v>
      </c>
      <c r="M354" s="96">
        <f t="shared" si="83"/>
        <v>1277100.0000000002</v>
      </c>
      <c r="N354" s="116"/>
      <c r="O354" s="116"/>
      <c r="P354" s="116"/>
    </row>
    <row r="355" spans="1:20" ht="15" x14ac:dyDescent="0.25">
      <c r="A355" s="72">
        <v>348</v>
      </c>
      <c r="B355" s="106">
        <v>3106</v>
      </c>
      <c r="C355" s="72">
        <v>3706</v>
      </c>
      <c r="D355" s="72">
        <v>37</v>
      </c>
      <c r="E355" s="72">
        <v>31</v>
      </c>
      <c r="F355" s="72" t="s">
        <v>18</v>
      </c>
      <c r="G355" s="72">
        <v>550</v>
      </c>
      <c r="H355" s="81">
        <f t="shared" si="79"/>
        <v>605</v>
      </c>
      <c r="I355" s="72">
        <f>I354</f>
        <v>24100</v>
      </c>
      <c r="J355" s="96">
        <f t="shared" si="80"/>
        <v>13255000</v>
      </c>
      <c r="K355" s="96">
        <f t="shared" si="81"/>
        <v>13917750</v>
      </c>
      <c r="L355" s="97">
        <f t="shared" si="82"/>
        <v>29000</v>
      </c>
      <c r="M355" s="96">
        <f t="shared" si="83"/>
        <v>1815000</v>
      </c>
      <c r="N355" s="116"/>
      <c r="O355" s="116"/>
      <c r="P355" s="116"/>
    </row>
    <row r="356" spans="1:20" ht="15" x14ac:dyDescent="0.25">
      <c r="A356" s="72">
        <v>349</v>
      </c>
      <c r="B356" s="106">
        <v>3107</v>
      </c>
      <c r="C356" s="72">
        <v>3707</v>
      </c>
      <c r="D356" s="72">
        <v>37</v>
      </c>
      <c r="E356" s="72">
        <v>31</v>
      </c>
      <c r="F356" s="72" t="s">
        <v>18</v>
      </c>
      <c r="G356" s="72">
        <v>539</v>
      </c>
      <c r="H356" s="81">
        <f t="shared" si="79"/>
        <v>592.90000000000009</v>
      </c>
      <c r="I356" s="72">
        <f>I355</f>
        <v>24100</v>
      </c>
      <c r="J356" s="96">
        <f t="shared" si="80"/>
        <v>12989900</v>
      </c>
      <c r="K356" s="96">
        <f t="shared" si="81"/>
        <v>13639395</v>
      </c>
      <c r="L356" s="97">
        <f t="shared" si="82"/>
        <v>28500</v>
      </c>
      <c r="M356" s="96">
        <f t="shared" si="83"/>
        <v>1778700.0000000002</v>
      </c>
      <c r="N356" s="116"/>
      <c r="O356" s="116"/>
      <c r="P356" s="116"/>
    </row>
    <row r="357" spans="1:20" ht="15" x14ac:dyDescent="0.25">
      <c r="A357" s="72">
        <v>350</v>
      </c>
      <c r="B357" s="106">
        <v>3108</v>
      </c>
      <c r="C357" s="72">
        <v>3708</v>
      </c>
      <c r="D357" s="72">
        <v>37</v>
      </c>
      <c r="E357" s="72">
        <v>31</v>
      </c>
      <c r="F357" s="72" t="s">
        <v>3</v>
      </c>
      <c r="G357" s="72">
        <v>387</v>
      </c>
      <c r="H357" s="81">
        <f t="shared" si="79"/>
        <v>425.70000000000005</v>
      </c>
      <c r="I357" s="72">
        <f>I356</f>
        <v>24100</v>
      </c>
      <c r="J357" s="96">
        <f t="shared" si="80"/>
        <v>9326700</v>
      </c>
      <c r="K357" s="96">
        <f t="shared" si="81"/>
        <v>9793035</v>
      </c>
      <c r="L357" s="97">
        <f t="shared" si="82"/>
        <v>20500</v>
      </c>
      <c r="M357" s="96">
        <f t="shared" si="83"/>
        <v>1277100.0000000002</v>
      </c>
      <c r="N357" s="116"/>
      <c r="O357" s="116"/>
      <c r="P357" s="116"/>
    </row>
    <row r="358" spans="1:20" ht="15" x14ac:dyDescent="0.25">
      <c r="A358" s="72">
        <v>351</v>
      </c>
      <c r="B358" s="106">
        <v>3109</v>
      </c>
      <c r="C358" s="72">
        <v>3709</v>
      </c>
      <c r="D358" s="72">
        <v>37</v>
      </c>
      <c r="E358" s="72">
        <v>31</v>
      </c>
      <c r="F358" s="72" t="s">
        <v>3</v>
      </c>
      <c r="G358" s="72">
        <v>383</v>
      </c>
      <c r="H358" s="81">
        <f t="shared" si="79"/>
        <v>421.3</v>
      </c>
      <c r="I358" s="72">
        <f>I357</f>
        <v>24100</v>
      </c>
      <c r="J358" s="96">
        <f t="shared" si="80"/>
        <v>9230300</v>
      </c>
      <c r="K358" s="96">
        <f t="shared" si="81"/>
        <v>9691815</v>
      </c>
      <c r="L358" s="97">
        <f t="shared" si="82"/>
        <v>20000</v>
      </c>
      <c r="M358" s="96">
        <f t="shared" si="83"/>
        <v>1263900</v>
      </c>
      <c r="N358" s="116"/>
      <c r="O358" s="116"/>
      <c r="P358" s="116"/>
    </row>
    <row r="359" spans="1:20" ht="15" x14ac:dyDescent="0.25">
      <c r="A359" s="72">
        <v>352</v>
      </c>
      <c r="B359" s="106">
        <v>3110</v>
      </c>
      <c r="C359" s="72">
        <v>3710</v>
      </c>
      <c r="D359" s="72">
        <v>37</v>
      </c>
      <c r="E359" s="72">
        <v>31</v>
      </c>
      <c r="F359" s="72" t="s">
        <v>3</v>
      </c>
      <c r="G359" s="72">
        <v>386</v>
      </c>
      <c r="H359" s="81">
        <f t="shared" si="79"/>
        <v>424.6</v>
      </c>
      <c r="I359" s="72">
        <f>I358</f>
        <v>24100</v>
      </c>
      <c r="J359" s="96">
        <f t="shared" si="80"/>
        <v>9302600</v>
      </c>
      <c r="K359" s="96">
        <f t="shared" si="81"/>
        <v>9767730</v>
      </c>
      <c r="L359" s="97">
        <f t="shared" si="82"/>
        <v>20500</v>
      </c>
      <c r="M359" s="96">
        <f t="shared" si="83"/>
        <v>1273800</v>
      </c>
      <c r="N359" s="116"/>
      <c r="O359" s="116"/>
      <c r="P359" s="116"/>
    </row>
    <row r="360" spans="1:20" ht="15" x14ac:dyDescent="0.25">
      <c r="A360" s="72">
        <v>353</v>
      </c>
      <c r="B360" s="106">
        <v>3111</v>
      </c>
      <c r="C360" s="72">
        <v>3711</v>
      </c>
      <c r="D360" s="72">
        <v>37</v>
      </c>
      <c r="E360" s="72">
        <v>31</v>
      </c>
      <c r="F360" s="72" t="s">
        <v>3</v>
      </c>
      <c r="G360" s="72">
        <v>389</v>
      </c>
      <c r="H360" s="81">
        <f t="shared" si="79"/>
        <v>427.90000000000003</v>
      </c>
      <c r="I360" s="72">
        <f>I359</f>
        <v>24100</v>
      </c>
      <c r="J360" s="96">
        <f t="shared" si="80"/>
        <v>9374900</v>
      </c>
      <c r="K360" s="96">
        <f t="shared" si="81"/>
        <v>9843645</v>
      </c>
      <c r="L360" s="97">
        <f t="shared" si="82"/>
        <v>20500</v>
      </c>
      <c r="M360" s="96">
        <f t="shared" si="83"/>
        <v>1283700</v>
      </c>
      <c r="N360" s="116"/>
      <c r="O360" s="116"/>
      <c r="P360" s="116"/>
    </row>
    <row r="361" spans="1:20" ht="15" x14ac:dyDescent="0.25">
      <c r="A361" s="72">
        <v>354</v>
      </c>
      <c r="B361" s="106">
        <v>3112</v>
      </c>
      <c r="C361" s="72">
        <v>3712</v>
      </c>
      <c r="D361" s="72">
        <v>37</v>
      </c>
      <c r="E361" s="72">
        <v>31</v>
      </c>
      <c r="F361" s="72" t="s">
        <v>18</v>
      </c>
      <c r="G361" s="72">
        <v>559</v>
      </c>
      <c r="H361" s="81">
        <f t="shared" si="79"/>
        <v>614.90000000000009</v>
      </c>
      <c r="I361" s="72">
        <f>I360</f>
        <v>24100</v>
      </c>
      <c r="J361" s="96">
        <f t="shared" si="80"/>
        <v>13471900</v>
      </c>
      <c r="K361" s="96">
        <f t="shared" si="81"/>
        <v>14145495</v>
      </c>
      <c r="L361" s="97">
        <f t="shared" si="82"/>
        <v>29500</v>
      </c>
      <c r="M361" s="96">
        <f t="shared" si="83"/>
        <v>1844700.0000000002</v>
      </c>
      <c r="N361" s="116"/>
      <c r="O361" s="116"/>
      <c r="P361" s="116"/>
    </row>
    <row r="362" spans="1:20" ht="15" x14ac:dyDescent="0.25">
      <c r="A362" s="72">
        <v>355</v>
      </c>
      <c r="B362" s="106">
        <v>3201</v>
      </c>
      <c r="C362" s="72">
        <v>3801</v>
      </c>
      <c r="D362" s="72">
        <v>38</v>
      </c>
      <c r="E362" s="72">
        <v>32</v>
      </c>
      <c r="F362" s="72" t="s">
        <v>18</v>
      </c>
      <c r="G362" s="72">
        <v>556</v>
      </c>
      <c r="H362" s="81">
        <f t="shared" si="79"/>
        <v>611.6</v>
      </c>
      <c r="I362" s="72">
        <f>I361+70</f>
        <v>24170</v>
      </c>
      <c r="J362" s="96">
        <f t="shared" si="80"/>
        <v>13438520</v>
      </c>
      <c r="K362" s="96">
        <f t="shared" si="81"/>
        <v>14110446</v>
      </c>
      <c r="L362" s="97">
        <f t="shared" si="82"/>
        <v>29500</v>
      </c>
      <c r="M362" s="96">
        <f t="shared" si="83"/>
        <v>1834800</v>
      </c>
      <c r="N362" s="116"/>
      <c r="O362" s="116"/>
      <c r="P362" s="116"/>
    </row>
    <row r="363" spans="1:20" ht="15" x14ac:dyDescent="0.25">
      <c r="A363" s="72">
        <v>356</v>
      </c>
      <c r="B363" s="106">
        <v>3206</v>
      </c>
      <c r="C363" s="72">
        <v>3806</v>
      </c>
      <c r="D363" s="72">
        <v>38</v>
      </c>
      <c r="E363" s="72">
        <v>32</v>
      </c>
      <c r="F363" s="72" t="s">
        <v>18</v>
      </c>
      <c r="G363" s="72">
        <v>548</v>
      </c>
      <c r="H363" s="81">
        <f t="shared" si="79"/>
        <v>602.80000000000007</v>
      </c>
      <c r="I363" s="72">
        <f>I362</f>
        <v>24170</v>
      </c>
      <c r="J363" s="96">
        <f t="shared" si="80"/>
        <v>13245160</v>
      </c>
      <c r="K363" s="96">
        <f t="shared" si="81"/>
        <v>13907418</v>
      </c>
      <c r="L363" s="97">
        <f t="shared" si="82"/>
        <v>29000</v>
      </c>
      <c r="M363" s="96">
        <f t="shared" si="83"/>
        <v>1808400.0000000002</v>
      </c>
      <c r="N363" s="116"/>
      <c r="O363" s="116"/>
      <c r="P363" s="116"/>
      <c r="S363" s="1">
        <v>51.56</v>
      </c>
      <c r="T363" s="3">
        <f t="shared" ref="T363:T369" si="84">S363*10.764</f>
        <v>554.99184000000002</v>
      </c>
    </row>
    <row r="364" spans="1:20" ht="15" x14ac:dyDescent="0.25">
      <c r="A364" s="72">
        <v>357</v>
      </c>
      <c r="B364" s="106">
        <v>3207</v>
      </c>
      <c r="C364" s="72">
        <v>3807</v>
      </c>
      <c r="D364" s="72">
        <v>38</v>
      </c>
      <c r="E364" s="72">
        <v>32</v>
      </c>
      <c r="F364" s="72" t="s">
        <v>18</v>
      </c>
      <c r="G364" s="72">
        <v>538</v>
      </c>
      <c r="H364" s="81">
        <f t="shared" si="79"/>
        <v>591.80000000000007</v>
      </c>
      <c r="I364" s="72">
        <f>I363</f>
        <v>24170</v>
      </c>
      <c r="J364" s="96">
        <f t="shared" si="80"/>
        <v>13003460</v>
      </c>
      <c r="K364" s="96">
        <f t="shared" si="81"/>
        <v>13653633</v>
      </c>
      <c r="L364" s="97">
        <f t="shared" si="82"/>
        <v>28500</v>
      </c>
      <c r="M364" s="96">
        <f t="shared" si="83"/>
        <v>1775400.0000000002</v>
      </c>
      <c r="N364" s="116"/>
      <c r="O364" s="116"/>
      <c r="P364" s="116"/>
      <c r="S364" s="1">
        <v>50.91</v>
      </c>
      <c r="T364" s="3">
        <f t="shared" si="84"/>
        <v>547.99523999999997</v>
      </c>
    </row>
    <row r="365" spans="1:20" ht="15" x14ac:dyDescent="0.25">
      <c r="A365" s="72">
        <v>358</v>
      </c>
      <c r="B365" s="106">
        <v>3208</v>
      </c>
      <c r="C365" s="72">
        <v>3808</v>
      </c>
      <c r="D365" s="72">
        <v>38</v>
      </c>
      <c r="E365" s="72">
        <v>32</v>
      </c>
      <c r="F365" s="72" t="s">
        <v>3</v>
      </c>
      <c r="G365" s="72">
        <v>385</v>
      </c>
      <c r="H365" s="81">
        <f t="shared" si="79"/>
        <v>423.50000000000006</v>
      </c>
      <c r="I365" s="72">
        <f>I364</f>
        <v>24170</v>
      </c>
      <c r="J365" s="96">
        <f t="shared" si="80"/>
        <v>9305450</v>
      </c>
      <c r="K365" s="96">
        <f t="shared" si="81"/>
        <v>9770722.5</v>
      </c>
      <c r="L365" s="97">
        <f t="shared" si="82"/>
        <v>20500</v>
      </c>
      <c r="M365" s="96">
        <f t="shared" si="83"/>
        <v>1270500.0000000002</v>
      </c>
      <c r="N365" s="116"/>
      <c r="O365" s="116"/>
      <c r="P365" s="116"/>
      <c r="S365" s="1">
        <v>49.98</v>
      </c>
      <c r="T365" s="3">
        <f t="shared" si="84"/>
        <v>537.98471999999992</v>
      </c>
    </row>
    <row r="366" spans="1:20" ht="15" x14ac:dyDescent="0.25">
      <c r="A366" s="72">
        <v>359</v>
      </c>
      <c r="B366" s="106">
        <v>3209</v>
      </c>
      <c r="C366" s="72">
        <v>3809</v>
      </c>
      <c r="D366" s="72">
        <v>38</v>
      </c>
      <c r="E366" s="72">
        <v>32</v>
      </c>
      <c r="F366" s="72" t="s">
        <v>3</v>
      </c>
      <c r="G366" s="72">
        <v>382</v>
      </c>
      <c r="H366" s="81">
        <f t="shared" si="79"/>
        <v>420.20000000000005</v>
      </c>
      <c r="I366" s="72">
        <f>I365</f>
        <v>24170</v>
      </c>
      <c r="J366" s="96">
        <f t="shared" si="80"/>
        <v>9232940</v>
      </c>
      <c r="K366" s="96">
        <f t="shared" si="81"/>
        <v>9694587</v>
      </c>
      <c r="L366" s="97">
        <f t="shared" si="82"/>
        <v>20000</v>
      </c>
      <c r="M366" s="96">
        <f t="shared" si="83"/>
        <v>1260600.0000000002</v>
      </c>
      <c r="N366" s="116"/>
      <c r="O366" s="116"/>
      <c r="P366" s="116"/>
      <c r="S366" s="1">
        <v>35.770000000000003</v>
      </c>
      <c r="T366" s="3">
        <f t="shared" si="84"/>
        <v>385.02828</v>
      </c>
    </row>
    <row r="367" spans="1:20" ht="15" x14ac:dyDescent="0.25">
      <c r="A367" s="72">
        <v>360</v>
      </c>
      <c r="B367" s="106">
        <v>3210</v>
      </c>
      <c r="C367" s="72">
        <v>3810</v>
      </c>
      <c r="D367" s="72">
        <v>38</v>
      </c>
      <c r="E367" s="72">
        <v>32</v>
      </c>
      <c r="F367" s="72" t="s">
        <v>3</v>
      </c>
      <c r="G367" s="72">
        <v>382</v>
      </c>
      <c r="H367" s="81">
        <f t="shared" si="79"/>
        <v>420.20000000000005</v>
      </c>
      <c r="I367" s="72">
        <f>I366</f>
        <v>24170</v>
      </c>
      <c r="J367" s="96">
        <f t="shared" si="80"/>
        <v>9232940</v>
      </c>
      <c r="K367" s="96">
        <f t="shared" si="81"/>
        <v>9694587</v>
      </c>
      <c r="L367" s="97">
        <f t="shared" si="82"/>
        <v>20000</v>
      </c>
      <c r="M367" s="96">
        <f t="shared" si="83"/>
        <v>1260600.0000000002</v>
      </c>
      <c r="N367" s="116"/>
      <c r="O367" s="116"/>
      <c r="P367" s="116"/>
      <c r="S367" s="1">
        <v>35.49</v>
      </c>
      <c r="T367" s="3">
        <f t="shared" si="84"/>
        <v>382.01436000000001</v>
      </c>
    </row>
    <row r="368" spans="1:20" ht="15" x14ac:dyDescent="0.25">
      <c r="A368" s="72">
        <v>361</v>
      </c>
      <c r="B368" s="106">
        <v>3211</v>
      </c>
      <c r="C368" s="72">
        <v>3811</v>
      </c>
      <c r="D368" s="72">
        <v>38</v>
      </c>
      <c r="E368" s="72">
        <v>32</v>
      </c>
      <c r="F368" s="72" t="s">
        <v>3</v>
      </c>
      <c r="G368" s="72">
        <v>384</v>
      </c>
      <c r="H368" s="81">
        <f t="shared" si="79"/>
        <v>422.40000000000003</v>
      </c>
      <c r="I368" s="72">
        <f>I367</f>
        <v>24170</v>
      </c>
      <c r="J368" s="96">
        <f t="shared" si="80"/>
        <v>9281280</v>
      </c>
      <c r="K368" s="96">
        <f t="shared" si="81"/>
        <v>9745344</v>
      </c>
      <c r="L368" s="97">
        <f t="shared" si="82"/>
        <v>20500</v>
      </c>
      <c r="M368" s="96">
        <f t="shared" si="83"/>
        <v>1267200</v>
      </c>
      <c r="N368" s="116"/>
      <c r="O368" s="116"/>
      <c r="P368" s="116"/>
      <c r="S368" s="1">
        <v>35.67</v>
      </c>
      <c r="T368" s="3">
        <f t="shared" si="84"/>
        <v>383.95188000000002</v>
      </c>
    </row>
    <row r="369" spans="1:20" ht="15" x14ac:dyDescent="0.25">
      <c r="A369" s="72">
        <v>362</v>
      </c>
      <c r="B369" s="106">
        <v>3212</v>
      </c>
      <c r="C369" s="72">
        <v>3812</v>
      </c>
      <c r="D369" s="72">
        <v>38</v>
      </c>
      <c r="E369" s="72">
        <v>32</v>
      </c>
      <c r="F369" s="72" t="s">
        <v>18</v>
      </c>
      <c r="G369" s="72">
        <v>557</v>
      </c>
      <c r="H369" s="81">
        <f t="shared" si="79"/>
        <v>612.70000000000005</v>
      </c>
      <c r="I369" s="72">
        <f>I368</f>
        <v>24170</v>
      </c>
      <c r="J369" s="96">
        <f t="shared" si="80"/>
        <v>13462690</v>
      </c>
      <c r="K369" s="96">
        <f t="shared" si="81"/>
        <v>14135824.5</v>
      </c>
      <c r="L369" s="97">
        <f t="shared" si="82"/>
        <v>29500</v>
      </c>
      <c r="M369" s="96">
        <f t="shared" si="83"/>
        <v>1838100.0000000002</v>
      </c>
      <c r="N369" s="116"/>
      <c r="O369" s="116"/>
      <c r="P369" s="116"/>
      <c r="S369" s="1">
        <v>51.75</v>
      </c>
      <c r="T369" s="3">
        <f t="shared" si="84"/>
        <v>557.03699999999992</v>
      </c>
    </row>
    <row r="370" spans="1:20" ht="15" x14ac:dyDescent="0.25">
      <c r="A370" s="107" t="s">
        <v>36</v>
      </c>
      <c r="B370" s="108"/>
      <c r="C370" s="108"/>
      <c r="D370" s="108"/>
      <c r="E370" s="108"/>
      <c r="F370" s="109"/>
      <c r="G370" s="56">
        <f t="shared" ref="G370:H370" si="85">SUM(G220:G369)</f>
        <v>66515</v>
      </c>
      <c r="H370" s="98">
        <f t="shared" si="85"/>
        <v>73166.500000000029</v>
      </c>
      <c r="I370" s="72"/>
      <c r="J370" s="99">
        <f t="shared" ref="J370:M370" si="86">SUM(J220:J369)</f>
        <v>1578588430</v>
      </c>
      <c r="K370" s="99">
        <f t="shared" si="86"/>
        <v>1657517851.5</v>
      </c>
      <c r="L370" s="99"/>
      <c r="M370" s="99">
        <f t="shared" si="86"/>
        <v>219499500</v>
      </c>
      <c r="N370" s="117"/>
      <c r="O370" s="117"/>
      <c r="P370" s="117"/>
    </row>
    <row r="372" spans="1:20" x14ac:dyDescent="0.25">
      <c r="T372">
        <f>253-30</f>
        <v>223</v>
      </c>
    </row>
    <row r="374" spans="1:20" x14ac:dyDescent="0.25">
      <c r="T374">
        <v>148</v>
      </c>
    </row>
    <row r="375" spans="1:20" x14ac:dyDescent="0.25">
      <c r="T375">
        <v>212</v>
      </c>
    </row>
    <row r="376" spans="1:20" x14ac:dyDescent="0.25">
      <c r="T376">
        <f>SUM(T374:T375)</f>
        <v>360</v>
      </c>
    </row>
  </sheetData>
  <mergeCells count="4">
    <mergeCell ref="A215:F215"/>
    <mergeCell ref="A1:M1"/>
    <mergeCell ref="A218:M218"/>
    <mergeCell ref="A370:F370"/>
  </mergeCells>
  <phoneticPr fontId="1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8"/>
  <sheetViews>
    <sheetView zoomScale="115" zoomScaleNormal="115" workbookViewId="0">
      <selection activeCell="H4" sqref="H4"/>
    </sheetView>
  </sheetViews>
  <sheetFormatPr defaultRowHeight="15" x14ac:dyDescent="0.25"/>
  <cols>
    <col min="1" max="1" width="9.140625" style="12"/>
    <col min="2" max="2" width="17.5703125" style="15" customWidth="1"/>
    <col min="3" max="3" width="13.7109375" style="15" customWidth="1"/>
    <col min="4" max="4" width="10.42578125" style="15" customWidth="1"/>
    <col min="5" max="6" width="9.140625" style="15"/>
    <col min="7" max="7" width="19.28515625" style="15" customWidth="1"/>
    <col min="8" max="8" width="21" style="15" customWidth="1"/>
    <col min="10" max="10" width="13.5703125" customWidth="1"/>
    <col min="11" max="11" width="21" customWidth="1"/>
    <col min="12" max="12" width="10.5703125" customWidth="1"/>
    <col min="13" max="13" width="23.42578125" customWidth="1"/>
  </cols>
  <sheetData>
    <row r="1" spans="1:13" x14ac:dyDescent="0.25">
      <c r="A1" s="27" t="s">
        <v>4</v>
      </c>
      <c r="B1" s="28" t="s">
        <v>10</v>
      </c>
      <c r="C1" s="28"/>
      <c r="D1" s="28" t="s">
        <v>5</v>
      </c>
      <c r="E1" s="28" t="s">
        <v>6</v>
      </c>
      <c r="F1" s="28" t="s">
        <v>7</v>
      </c>
      <c r="G1" s="27" t="s">
        <v>8</v>
      </c>
      <c r="H1" s="27" t="s">
        <v>9</v>
      </c>
      <c r="I1" s="1"/>
      <c r="J1" s="1"/>
      <c r="K1" s="1"/>
      <c r="L1" s="1"/>
    </row>
    <row r="2" spans="1:13" ht="57" customHeight="1" x14ac:dyDescent="0.25">
      <c r="A2" s="29">
        <v>1</v>
      </c>
      <c r="B2" s="30" t="s">
        <v>50</v>
      </c>
      <c r="C2" s="32" t="s">
        <v>53</v>
      </c>
      <c r="D2" s="25">
        <f>137+75</f>
        <v>212</v>
      </c>
      <c r="E2" s="112">
        <v>93721</v>
      </c>
      <c r="F2" s="113">
        <v>103093</v>
      </c>
      <c r="G2" s="99">
        <v>2120897550</v>
      </c>
      <c r="H2" s="118">
        <v>2226942428</v>
      </c>
      <c r="I2" s="1"/>
      <c r="J2" s="119">
        <v>3000</v>
      </c>
      <c r="K2" s="120">
        <f>F2*J2</f>
        <v>309279000</v>
      </c>
      <c r="L2" s="119">
        <v>14</v>
      </c>
      <c r="M2" s="121">
        <f>K2*L2%</f>
        <v>43299060.000000007</v>
      </c>
    </row>
    <row r="3" spans="1:13" ht="60" customHeight="1" x14ac:dyDescent="0.25">
      <c r="A3" s="29">
        <v>2</v>
      </c>
      <c r="B3" s="30" t="s">
        <v>52</v>
      </c>
      <c r="C3" s="32" t="s">
        <v>54</v>
      </c>
      <c r="D3" s="25">
        <f>98+52</f>
        <v>150</v>
      </c>
      <c r="E3" s="112">
        <v>66515</v>
      </c>
      <c r="F3" s="113">
        <v>73167</v>
      </c>
      <c r="G3" s="99">
        <v>1578588430</v>
      </c>
      <c r="H3" s="118">
        <v>1657517852</v>
      </c>
      <c r="I3" s="1"/>
      <c r="J3" s="119">
        <v>3000</v>
      </c>
      <c r="K3" s="120">
        <f>F3*J3</f>
        <v>219501000</v>
      </c>
      <c r="L3" s="119">
        <v>14</v>
      </c>
      <c r="M3" s="121">
        <f>K3*L3%</f>
        <v>30730140.000000004</v>
      </c>
    </row>
    <row r="4" spans="1:13" ht="30" customHeight="1" x14ac:dyDescent="0.25">
      <c r="A4" s="122" t="s">
        <v>36</v>
      </c>
      <c r="B4" s="122"/>
      <c r="C4" s="122"/>
      <c r="D4" s="27">
        <f t="shared" ref="D4:H4" si="0">SUM(D2:D3)</f>
        <v>362</v>
      </c>
      <c r="E4" s="27">
        <f t="shared" si="0"/>
        <v>160236</v>
      </c>
      <c r="F4" s="27">
        <f t="shared" si="0"/>
        <v>176260</v>
      </c>
      <c r="G4" s="123">
        <f t="shared" si="0"/>
        <v>3699485980</v>
      </c>
      <c r="H4" s="123">
        <f t="shared" si="0"/>
        <v>3884460280</v>
      </c>
      <c r="I4" s="1"/>
      <c r="J4" s="4"/>
      <c r="K4" s="125">
        <f>SUM(K2:K3)</f>
        <v>528780000</v>
      </c>
      <c r="L4" s="124"/>
      <c r="M4" s="125">
        <f>SUM(M2:M3)</f>
        <v>74029200.000000015</v>
      </c>
    </row>
    <row r="5" spans="1:13" x14ac:dyDescent="0.25">
      <c r="A5" s="31"/>
      <c r="I5" s="1"/>
      <c r="J5" s="5"/>
      <c r="K5" s="1"/>
      <c r="L5" s="1"/>
    </row>
    <row r="6" spans="1:13" x14ac:dyDescent="0.25">
      <c r="A6" s="31"/>
      <c r="I6" s="1"/>
      <c r="J6" s="1"/>
    </row>
    <row r="8" spans="1:13" x14ac:dyDescent="0.25">
      <c r="K8">
        <f>F4*3000</f>
        <v>528780000</v>
      </c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D3:AI60"/>
  <sheetViews>
    <sheetView topLeftCell="P6" zoomScale="145" zoomScaleNormal="145" workbookViewId="0">
      <selection activeCell="Z21" sqref="Z21"/>
    </sheetView>
  </sheetViews>
  <sheetFormatPr defaultRowHeight="15" x14ac:dyDescent="0.25"/>
  <cols>
    <col min="4" max="4" width="15.7109375" customWidth="1"/>
    <col min="20" max="20" width="8.7109375" customWidth="1"/>
    <col min="21" max="21" width="6" customWidth="1"/>
  </cols>
  <sheetData>
    <row r="3" spans="4:35" ht="21" x14ac:dyDescent="0.35">
      <c r="D3" s="34"/>
    </row>
    <row r="4" spans="4:35" ht="16.5" x14ac:dyDescent="0.25">
      <c r="T4" s="35"/>
      <c r="U4" s="35"/>
      <c r="V4" s="35"/>
      <c r="W4" s="35"/>
      <c r="X4" s="35"/>
    </row>
    <row r="5" spans="4:35" ht="16.5" x14ac:dyDescent="0.25">
      <c r="Q5" s="35"/>
      <c r="R5" s="35"/>
      <c r="S5" s="35"/>
      <c r="T5" s="36"/>
      <c r="U5" s="36"/>
      <c r="V5" s="37"/>
      <c r="W5" s="16"/>
      <c r="X5" s="36"/>
      <c r="Z5" s="13"/>
      <c r="AA5" s="13"/>
    </row>
    <row r="6" spans="4:35" ht="16.5" x14ac:dyDescent="0.25">
      <c r="Q6" s="38"/>
      <c r="R6" s="38"/>
      <c r="S6" s="38"/>
      <c r="T6" s="36"/>
      <c r="U6" s="36"/>
      <c r="V6" s="37"/>
      <c r="W6" s="16"/>
      <c r="X6" s="36"/>
      <c r="Z6" s="13"/>
      <c r="AA6" s="13"/>
    </row>
    <row r="7" spans="4:35" ht="17.25" thickBot="1" x14ac:dyDescent="0.3">
      <c r="Q7" s="38"/>
      <c r="R7" s="38"/>
      <c r="S7" s="38"/>
      <c r="T7" s="36"/>
      <c r="U7" s="36"/>
      <c r="V7" s="37"/>
      <c r="W7" s="16"/>
      <c r="X7" s="36"/>
      <c r="Z7" s="13"/>
      <c r="AA7" s="13"/>
    </row>
    <row r="8" spans="4:35" ht="16.5" x14ac:dyDescent="0.25">
      <c r="Q8" s="38"/>
      <c r="R8" s="38"/>
      <c r="S8" s="33"/>
      <c r="T8" s="33"/>
      <c r="U8" s="33"/>
      <c r="V8" s="33"/>
      <c r="W8" s="33"/>
      <c r="X8" s="39"/>
    </row>
    <row r="9" spans="4:35" ht="16.5" x14ac:dyDescent="0.25">
      <c r="Q9" s="38"/>
      <c r="R9" s="38"/>
      <c r="S9" s="51">
        <v>1</v>
      </c>
      <c r="T9" s="51" t="s">
        <v>19</v>
      </c>
      <c r="U9" s="51">
        <v>49.98</v>
      </c>
      <c r="V9" s="52">
        <f>U9*10.764</f>
        <v>537.98471999999992</v>
      </c>
      <c r="W9" s="51">
        <v>16</v>
      </c>
      <c r="X9" s="41"/>
      <c r="AD9" s="42"/>
      <c r="AE9" s="42"/>
      <c r="AF9" s="42"/>
      <c r="AG9" s="3"/>
      <c r="AH9" s="42"/>
      <c r="AI9" s="42"/>
    </row>
    <row r="10" spans="4:35" ht="16.5" x14ac:dyDescent="0.25">
      <c r="Q10" s="43"/>
      <c r="R10" s="43"/>
      <c r="S10" s="51">
        <v>2</v>
      </c>
      <c r="T10" s="51" t="s">
        <v>20</v>
      </c>
      <c r="U10" s="51">
        <v>22.3</v>
      </c>
      <c r="V10" s="52">
        <f t="shared" ref="V10:V25" si="0">U10*10.764</f>
        <v>240.03719999999998</v>
      </c>
      <c r="W10" s="51">
        <v>1</v>
      </c>
      <c r="X10" s="41"/>
      <c r="Y10" s="44"/>
      <c r="Z10" s="44"/>
      <c r="AA10" s="44"/>
      <c r="AB10" s="44"/>
      <c r="AC10" s="44"/>
      <c r="AD10" s="42"/>
      <c r="AE10" s="42"/>
      <c r="AF10" s="42"/>
      <c r="AG10" s="3"/>
      <c r="AH10" s="42"/>
      <c r="AI10" s="42"/>
    </row>
    <row r="11" spans="4:35" ht="16.5" x14ac:dyDescent="0.25">
      <c r="S11" s="51">
        <v>3</v>
      </c>
      <c r="T11" s="51" t="s">
        <v>20</v>
      </c>
      <c r="U11" s="51">
        <v>23.23</v>
      </c>
      <c r="V11" s="52">
        <f t="shared" si="0"/>
        <v>250.04772</v>
      </c>
      <c r="W11" s="51">
        <v>1</v>
      </c>
      <c r="X11" s="41"/>
      <c r="Y11" s="45"/>
      <c r="Z11" s="45"/>
      <c r="AA11" s="45"/>
      <c r="AB11" s="46"/>
      <c r="AC11" s="45"/>
      <c r="AD11" s="42"/>
      <c r="AE11" s="42"/>
      <c r="AF11" s="42"/>
      <c r="AG11" s="3"/>
      <c r="AH11" s="42"/>
      <c r="AI11" s="42"/>
    </row>
    <row r="12" spans="4:35" ht="16.5" x14ac:dyDescent="0.25">
      <c r="S12" s="51">
        <v>4</v>
      </c>
      <c r="T12" s="51" t="s">
        <v>19</v>
      </c>
      <c r="U12" s="51">
        <v>51.93</v>
      </c>
      <c r="V12" s="52">
        <f t="shared" si="0"/>
        <v>558.97451999999998</v>
      </c>
      <c r="W12" s="51">
        <v>2</v>
      </c>
      <c r="X12" s="41"/>
      <c r="Y12" s="45"/>
      <c r="Z12" s="45"/>
      <c r="AA12" s="45"/>
      <c r="AB12" s="46"/>
      <c r="AC12" s="45"/>
      <c r="AD12" s="42"/>
      <c r="AE12" s="42"/>
      <c r="AF12" s="42"/>
      <c r="AG12" s="3"/>
      <c r="AH12" s="42"/>
      <c r="AI12" s="42"/>
    </row>
    <row r="13" spans="4:35" ht="16.5" x14ac:dyDescent="0.25">
      <c r="S13" s="51">
        <v>5</v>
      </c>
      <c r="T13" s="51" t="s">
        <v>15</v>
      </c>
      <c r="U13" s="51">
        <v>35.86</v>
      </c>
      <c r="V13" s="52">
        <f t="shared" si="0"/>
        <v>385.99703999999997</v>
      </c>
      <c r="W13" s="51">
        <v>3</v>
      </c>
      <c r="X13" s="41"/>
      <c r="Y13" s="45"/>
      <c r="Z13" s="45"/>
      <c r="AA13" s="45"/>
      <c r="AB13" s="46"/>
      <c r="AC13" s="45"/>
      <c r="AD13" s="42"/>
      <c r="AE13" s="42"/>
      <c r="AF13" s="42"/>
      <c r="AG13" s="3"/>
      <c r="AH13" s="42"/>
      <c r="AI13" s="42"/>
    </row>
    <row r="14" spans="4:35" ht="16.5" x14ac:dyDescent="0.25">
      <c r="S14" s="51">
        <v>6</v>
      </c>
      <c r="T14" s="51" t="s">
        <v>15</v>
      </c>
      <c r="U14" s="51">
        <v>35.950000000000003</v>
      </c>
      <c r="V14" s="52">
        <f t="shared" si="0"/>
        <v>386.9658</v>
      </c>
      <c r="W14" s="51">
        <v>17</v>
      </c>
      <c r="X14" s="41"/>
      <c r="Y14" s="45"/>
      <c r="Z14" s="45"/>
      <c r="AA14" s="45"/>
      <c r="AB14" s="46"/>
      <c r="AC14" s="45"/>
      <c r="AD14" s="42"/>
      <c r="AE14" s="42"/>
      <c r="AF14" s="42"/>
      <c r="AG14" s="3"/>
      <c r="AH14" s="42"/>
      <c r="AI14" s="42"/>
    </row>
    <row r="15" spans="4:35" ht="16.5" x14ac:dyDescent="0.25">
      <c r="S15" s="51">
        <v>7</v>
      </c>
      <c r="T15" s="51" t="s">
        <v>15</v>
      </c>
      <c r="U15" s="51">
        <v>36.14</v>
      </c>
      <c r="V15" s="52">
        <f t="shared" si="0"/>
        <v>389.01095999999995</v>
      </c>
      <c r="W15" s="51">
        <v>3</v>
      </c>
      <c r="X15" s="41"/>
      <c r="Y15" s="45"/>
      <c r="Z15" s="45"/>
      <c r="AA15" s="45"/>
      <c r="AB15" s="46"/>
      <c r="AC15" s="45"/>
      <c r="AD15" s="42"/>
      <c r="AE15" s="42"/>
      <c r="AF15" s="42"/>
      <c r="AG15" s="3"/>
      <c r="AH15" s="42"/>
      <c r="AI15" s="42"/>
    </row>
    <row r="16" spans="4:35" ht="16.5" x14ac:dyDescent="0.25">
      <c r="S16" s="51">
        <v>8</v>
      </c>
      <c r="T16" s="51" t="s">
        <v>15</v>
      </c>
      <c r="U16" s="51">
        <v>35.49</v>
      </c>
      <c r="V16" s="52">
        <f t="shared" si="0"/>
        <v>382.01436000000001</v>
      </c>
      <c r="W16" s="51">
        <v>62</v>
      </c>
      <c r="X16" s="35"/>
      <c r="Y16" s="35"/>
      <c r="Z16" s="35"/>
      <c r="AA16" s="45"/>
      <c r="AB16" s="46"/>
      <c r="AC16" s="45"/>
      <c r="AD16" s="42"/>
      <c r="AE16" s="42"/>
      <c r="AF16" s="42"/>
      <c r="AG16" s="3"/>
      <c r="AH16" s="42"/>
      <c r="AI16" s="42"/>
    </row>
    <row r="17" spans="19:35" ht="16.5" x14ac:dyDescent="0.25">
      <c r="S17" s="51">
        <v>9</v>
      </c>
      <c r="T17" s="51" t="s">
        <v>15</v>
      </c>
      <c r="U17" s="51">
        <v>35.67</v>
      </c>
      <c r="V17" s="52">
        <f t="shared" si="0"/>
        <v>383.95188000000002</v>
      </c>
      <c r="W17" s="51">
        <v>17</v>
      </c>
      <c r="X17" s="36"/>
      <c r="AA17" s="45"/>
      <c r="AB17" s="46"/>
      <c r="AC17" s="45"/>
      <c r="AD17" s="42"/>
      <c r="AE17" s="42"/>
      <c r="AF17" s="42"/>
      <c r="AG17" s="3"/>
      <c r="AH17" s="42"/>
      <c r="AI17" s="42"/>
    </row>
    <row r="18" spans="19:35" ht="16.5" x14ac:dyDescent="0.25">
      <c r="S18" s="51">
        <v>10</v>
      </c>
      <c r="T18" s="51" t="s">
        <v>15</v>
      </c>
      <c r="U18" s="51">
        <v>35.770000000000003</v>
      </c>
      <c r="V18" s="52">
        <f t="shared" si="0"/>
        <v>385.02828</v>
      </c>
      <c r="W18" s="51">
        <v>30</v>
      </c>
      <c r="X18" s="36"/>
      <c r="AA18" s="45"/>
      <c r="AB18" s="46"/>
      <c r="AC18" s="45"/>
      <c r="AD18" s="42"/>
      <c r="AE18" s="42"/>
      <c r="AF18" s="42"/>
      <c r="AG18" s="3"/>
      <c r="AH18" s="42"/>
      <c r="AI18" s="42"/>
    </row>
    <row r="19" spans="19:35" ht="16.5" x14ac:dyDescent="0.25">
      <c r="S19" s="51">
        <v>11</v>
      </c>
      <c r="T19" s="51" t="s">
        <v>15</v>
      </c>
      <c r="U19" s="51">
        <v>35.58</v>
      </c>
      <c r="V19" s="52">
        <f t="shared" si="0"/>
        <v>382.98311999999999</v>
      </c>
      <c r="W19" s="51">
        <v>3</v>
      </c>
      <c r="X19" s="36"/>
      <c r="AA19" s="45"/>
      <c r="AB19" s="46"/>
      <c r="AC19" s="45"/>
      <c r="AD19" s="42"/>
      <c r="AE19" s="42"/>
      <c r="AF19" s="42"/>
      <c r="AG19" s="3"/>
      <c r="AH19" s="42"/>
      <c r="AI19" s="42"/>
    </row>
    <row r="20" spans="19:35" ht="16.5" x14ac:dyDescent="0.25">
      <c r="S20" s="51">
        <v>12</v>
      </c>
      <c r="T20" s="51" t="s">
        <v>19</v>
      </c>
      <c r="U20" s="51">
        <v>50.07</v>
      </c>
      <c r="V20" s="52">
        <f t="shared" si="0"/>
        <v>538.95348000000001</v>
      </c>
      <c r="W20" s="51">
        <v>2</v>
      </c>
      <c r="X20" s="36"/>
      <c r="Z20">
        <f>57+18</f>
        <v>75</v>
      </c>
      <c r="AA20" s="45"/>
      <c r="AB20" s="46"/>
      <c r="AC20" s="45"/>
      <c r="AD20" s="42"/>
      <c r="AE20" s="42"/>
      <c r="AF20" s="42"/>
      <c r="AG20" s="3"/>
      <c r="AH20" s="42"/>
      <c r="AI20" s="42"/>
    </row>
    <row r="21" spans="19:35" ht="16.5" x14ac:dyDescent="0.25">
      <c r="S21" s="51">
        <v>13</v>
      </c>
      <c r="T21" s="51" t="s">
        <v>19</v>
      </c>
      <c r="U21" s="51">
        <v>50.91</v>
      </c>
      <c r="V21" s="52">
        <f t="shared" si="0"/>
        <v>547.99523999999997</v>
      </c>
      <c r="W21" s="51">
        <v>17</v>
      </c>
      <c r="X21" s="41"/>
      <c r="Y21" s="45"/>
      <c r="Z21" s="45"/>
      <c r="AA21" s="45"/>
      <c r="AB21" s="46"/>
      <c r="AC21" s="45"/>
      <c r="AD21" s="42"/>
      <c r="AE21" s="42"/>
      <c r="AF21" s="42"/>
      <c r="AG21" s="2"/>
      <c r="AH21" s="47"/>
      <c r="AI21" s="42"/>
    </row>
    <row r="22" spans="19:35" ht="16.5" x14ac:dyDescent="0.25">
      <c r="S22" s="51">
        <v>14</v>
      </c>
      <c r="T22" s="51" t="s">
        <v>19</v>
      </c>
      <c r="U22" s="51">
        <v>51.1</v>
      </c>
      <c r="V22" s="52">
        <f t="shared" si="0"/>
        <v>550.04039999999998</v>
      </c>
      <c r="W22" s="51">
        <v>2</v>
      </c>
      <c r="X22" s="41"/>
      <c r="Y22" s="45"/>
      <c r="Z22" s="45"/>
      <c r="AA22" s="45"/>
      <c r="AB22" s="46"/>
      <c r="AC22" s="45"/>
      <c r="AD22" s="42"/>
      <c r="AE22" s="42"/>
      <c r="AF22" s="42"/>
      <c r="AG22" s="3"/>
      <c r="AH22" s="48"/>
      <c r="AI22" s="42"/>
    </row>
    <row r="23" spans="19:35" ht="16.5" x14ac:dyDescent="0.25">
      <c r="S23" s="51">
        <v>15</v>
      </c>
      <c r="T23" s="51" t="s">
        <v>19</v>
      </c>
      <c r="U23" s="51">
        <v>51.56</v>
      </c>
      <c r="V23" s="52">
        <f t="shared" si="0"/>
        <v>554.99184000000002</v>
      </c>
      <c r="W23" s="51">
        <v>17</v>
      </c>
      <c r="X23" s="41"/>
      <c r="Y23" s="45"/>
      <c r="Z23" s="45"/>
      <c r="AA23" s="45"/>
      <c r="AB23" s="46"/>
      <c r="AC23" s="45"/>
    </row>
    <row r="24" spans="19:35" ht="16.5" x14ac:dyDescent="0.25">
      <c r="S24" s="51">
        <v>16</v>
      </c>
      <c r="T24" s="51" t="s">
        <v>19</v>
      </c>
      <c r="U24" s="51">
        <v>51.75</v>
      </c>
      <c r="V24" s="52">
        <f t="shared" si="0"/>
        <v>557.03699999999992</v>
      </c>
      <c r="W24" s="51">
        <v>17</v>
      </c>
      <c r="X24" s="41"/>
    </row>
    <row r="25" spans="19:35" ht="16.5" x14ac:dyDescent="0.25">
      <c r="S25" s="51">
        <v>17</v>
      </c>
      <c r="T25" s="51" t="s">
        <v>19</v>
      </c>
      <c r="U25" s="51">
        <v>51.84</v>
      </c>
      <c r="V25" s="52">
        <f t="shared" si="0"/>
        <v>558.00576000000001</v>
      </c>
      <c r="W25" s="51">
        <v>2</v>
      </c>
      <c r="X25" s="41"/>
    </row>
    <row r="26" spans="19:35" ht="16.5" x14ac:dyDescent="0.25">
      <c r="S26" s="53"/>
      <c r="T26" s="54"/>
      <c r="U26" s="54"/>
      <c r="V26" s="54"/>
      <c r="W26" s="55">
        <f>SUM(W9:W25)</f>
        <v>212</v>
      </c>
      <c r="X26" s="41"/>
    </row>
    <row r="27" spans="19:35" ht="16.5" x14ac:dyDescent="0.25">
      <c r="T27" s="41"/>
      <c r="U27" s="41"/>
      <c r="V27" s="41"/>
      <c r="W27" s="40"/>
      <c r="X27" s="41"/>
    </row>
    <row r="28" spans="19:35" ht="16.5" x14ac:dyDescent="0.25">
      <c r="T28" s="49"/>
      <c r="U28" s="49"/>
      <c r="V28" s="49"/>
      <c r="W28" s="12"/>
      <c r="X28" s="49"/>
    </row>
    <row r="29" spans="19:35" ht="16.5" x14ac:dyDescent="0.25">
      <c r="T29" s="49"/>
      <c r="U29" s="49"/>
      <c r="V29" s="49"/>
      <c r="W29" s="12"/>
      <c r="X29" s="49"/>
    </row>
    <row r="30" spans="19:35" ht="16.5" x14ac:dyDescent="0.25">
      <c r="T30" s="49"/>
      <c r="U30" s="49"/>
      <c r="V30" s="49"/>
      <c r="W30" s="12"/>
      <c r="X30" s="49"/>
    </row>
    <row r="31" spans="19:35" x14ac:dyDescent="0.25">
      <c r="T31" s="12"/>
      <c r="U31" s="12"/>
      <c r="V31" s="12"/>
      <c r="W31" s="12"/>
      <c r="X31" s="12"/>
    </row>
    <row r="41" spans="4:30" ht="18.75" x14ac:dyDescent="0.3">
      <c r="D41" s="50"/>
      <c r="T41" s="45"/>
      <c r="U41" s="45"/>
      <c r="V41" s="45"/>
      <c r="W41" s="45"/>
      <c r="X41" s="45"/>
    </row>
    <row r="42" spans="4:30" ht="16.5" x14ac:dyDescent="0.25">
      <c r="T42" s="45"/>
      <c r="U42" s="45"/>
      <c r="V42" s="45"/>
      <c r="W42" s="45"/>
      <c r="X42" s="45"/>
    </row>
    <row r="43" spans="4:30" ht="16.5" x14ac:dyDescent="0.25">
      <c r="T43" s="45"/>
      <c r="U43" s="45"/>
      <c r="V43" s="45"/>
      <c r="W43" s="45"/>
      <c r="X43" s="45"/>
    </row>
    <row r="46" spans="4:30" ht="16.5" x14ac:dyDescent="0.25">
      <c r="Z46" s="35"/>
      <c r="AA46" s="35"/>
      <c r="AB46" s="35"/>
      <c r="AC46" s="35"/>
      <c r="AD46" s="35"/>
    </row>
    <row r="47" spans="4:30" ht="16.5" x14ac:dyDescent="0.25">
      <c r="Z47" s="45"/>
      <c r="AA47" s="45"/>
      <c r="AB47" s="45"/>
      <c r="AC47" s="46"/>
      <c r="AD47" s="45"/>
    </row>
    <row r="48" spans="4:30" ht="16.5" x14ac:dyDescent="0.25">
      <c r="Z48" s="45"/>
      <c r="AA48" s="45"/>
      <c r="AB48" s="45"/>
      <c r="AC48" s="46"/>
      <c r="AD48" s="45"/>
    </row>
    <row r="49" spans="26:30" ht="16.5" x14ac:dyDescent="0.25">
      <c r="Z49" s="45"/>
      <c r="AA49" s="45"/>
      <c r="AB49" s="45"/>
      <c r="AC49" s="46"/>
      <c r="AD49" s="45"/>
    </row>
    <row r="50" spans="26:30" ht="16.5" x14ac:dyDescent="0.25">
      <c r="Z50" s="45"/>
      <c r="AA50" s="45"/>
      <c r="AB50" s="45"/>
      <c r="AC50" s="46"/>
      <c r="AD50" s="45"/>
    </row>
    <row r="51" spans="26:30" ht="16.5" x14ac:dyDescent="0.25">
      <c r="Z51" s="45"/>
      <c r="AA51" s="45"/>
      <c r="AB51" s="45"/>
      <c r="AC51" s="46"/>
      <c r="AD51" s="45"/>
    </row>
    <row r="52" spans="26:30" ht="16.5" x14ac:dyDescent="0.25">
      <c r="Z52" s="45"/>
      <c r="AA52" s="45"/>
      <c r="AB52" s="45"/>
      <c r="AC52" s="46"/>
      <c r="AD52" s="45"/>
    </row>
    <row r="53" spans="26:30" ht="16.5" x14ac:dyDescent="0.25">
      <c r="Z53" s="45"/>
      <c r="AA53" s="45"/>
      <c r="AB53" s="45"/>
      <c r="AC53" s="46"/>
      <c r="AD53" s="45"/>
    </row>
    <row r="54" spans="26:30" ht="16.5" x14ac:dyDescent="0.25">
      <c r="Z54" s="45"/>
      <c r="AA54" s="45"/>
      <c r="AB54" s="45"/>
      <c r="AC54" s="46"/>
      <c r="AD54" s="45"/>
    </row>
    <row r="55" spans="26:30" ht="16.5" x14ac:dyDescent="0.25">
      <c r="Z55" s="45"/>
      <c r="AA55" s="45"/>
      <c r="AB55" s="45"/>
      <c r="AC55" s="46"/>
      <c r="AD55" s="45"/>
    </row>
    <row r="56" spans="26:30" ht="16.5" x14ac:dyDescent="0.25">
      <c r="Z56" s="45"/>
      <c r="AA56" s="45"/>
      <c r="AB56" s="45"/>
      <c r="AC56" s="46"/>
      <c r="AD56" s="45"/>
    </row>
    <row r="57" spans="26:30" ht="16.5" x14ac:dyDescent="0.25">
      <c r="Z57" s="45"/>
      <c r="AA57" s="45"/>
      <c r="AB57" s="45"/>
      <c r="AC57" s="46"/>
      <c r="AD57" s="45"/>
    </row>
    <row r="58" spans="26:30" ht="16.5" x14ac:dyDescent="0.25">
      <c r="Z58" s="45"/>
      <c r="AA58" s="45"/>
      <c r="AB58" s="45"/>
      <c r="AC58" s="46"/>
      <c r="AD58" s="45"/>
    </row>
    <row r="59" spans="26:30" ht="16.5" x14ac:dyDescent="0.25">
      <c r="Z59" s="45"/>
      <c r="AA59" s="45"/>
      <c r="AB59" s="45"/>
      <c r="AC59" s="46"/>
      <c r="AD59" s="45"/>
    </row>
    <row r="60" spans="26:30" ht="16.5" x14ac:dyDescent="0.25">
      <c r="Z60" s="45"/>
      <c r="AA60" s="45"/>
      <c r="AB60" s="45"/>
      <c r="AC60" s="46"/>
      <c r="AD60" s="4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49"/>
  <sheetViews>
    <sheetView topLeftCell="D40" zoomScale="160" zoomScaleNormal="160" workbookViewId="0">
      <selection activeCell="F27" sqref="F27:J27"/>
    </sheetView>
  </sheetViews>
  <sheetFormatPr defaultRowHeight="15" x14ac:dyDescent="0.25"/>
  <cols>
    <col min="1" max="1" width="12.28515625" style="58" customWidth="1"/>
    <col min="2" max="3" width="9.140625" style="58"/>
    <col min="4" max="4" width="10.85546875" style="58" customWidth="1"/>
    <col min="5" max="5" width="11.140625" style="58" customWidth="1"/>
    <col min="6" max="7" width="9.140625" style="64"/>
    <col min="8" max="8" width="11.5703125" style="64" customWidth="1"/>
    <col min="9" max="9" width="14.85546875" style="64" customWidth="1"/>
    <col min="10" max="11" width="11.28515625" style="64" customWidth="1"/>
    <col min="12" max="13" width="11" style="64" customWidth="1"/>
    <col min="14" max="14" width="10" style="64" customWidth="1"/>
    <col min="15" max="15" width="13.7109375" style="64" customWidth="1"/>
    <col min="16" max="21" width="9.140625" style="58"/>
  </cols>
  <sheetData>
    <row r="1" spans="1:21" x14ac:dyDescent="0.25">
      <c r="A1" s="57"/>
    </row>
    <row r="2" spans="1:21" x14ac:dyDescent="0.25">
      <c r="A2" s="59"/>
      <c r="B2" s="59"/>
      <c r="C2" s="59"/>
      <c r="D2" s="59"/>
      <c r="E2" s="59"/>
      <c r="F2" s="93" t="s">
        <v>21</v>
      </c>
      <c r="G2" s="93"/>
      <c r="H2" s="93"/>
      <c r="I2" s="93"/>
      <c r="J2" s="93"/>
      <c r="L2" s="70"/>
      <c r="P2" s="59"/>
      <c r="Q2" s="59"/>
      <c r="R2" s="59"/>
      <c r="S2" s="59"/>
      <c r="T2" s="59"/>
      <c r="U2" s="59"/>
    </row>
    <row r="3" spans="1:21" x14ac:dyDescent="0.25">
      <c r="A3" s="59"/>
      <c r="B3" s="59"/>
      <c r="C3" s="59"/>
      <c r="D3" s="59"/>
      <c r="E3" s="59"/>
      <c r="F3" s="56"/>
      <c r="G3" s="56"/>
      <c r="H3" s="56"/>
      <c r="I3" s="56" t="s">
        <v>37</v>
      </c>
      <c r="J3" s="56"/>
      <c r="L3" s="70"/>
      <c r="M3" s="59" t="s">
        <v>38</v>
      </c>
      <c r="P3" s="59"/>
      <c r="Q3" s="59"/>
      <c r="R3" s="59"/>
      <c r="S3" s="59"/>
      <c r="T3" s="59"/>
      <c r="U3" s="59"/>
    </row>
    <row r="4" spans="1:21" x14ac:dyDescent="0.25">
      <c r="A4" s="61"/>
      <c r="B4" s="61"/>
      <c r="C4" s="61"/>
      <c r="D4" s="61"/>
      <c r="E4" s="61"/>
      <c r="F4" s="72" t="s">
        <v>22</v>
      </c>
      <c r="G4" s="72">
        <v>1</v>
      </c>
      <c r="H4" s="72" t="s">
        <v>18</v>
      </c>
      <c r="I4" s="72">
        <v>51.62</v>
      </c>
      <c r="J4" s="81">
        <f>I4*10.764</f>
        <v>555.63767999999993</v>
      </c>
      <c r="K4" s="80">
        <v>556</v>
      </c>
      <c r="P4" s="61"/>
      <c r="Q4" s="61"/>
      <c r="R4" s="61"/>
      <c r="S4" s="61"/>
      <c r="T4" s="61"/>
      <c r="U4" s="61"/>
    </row>
    <row r="5" spans="1:21" x14ac:dyDescent="0.25">
      <c r="F5" s="72"/>
      <c r="G5" s="72">
        <v>6</v>
      </c>
      <c r="H5" s="72" t="s">
        <v>18</v>
      </c>
      <c r="I5" s="72">
        <v>51.02</v>
      </c>
      <c r="J5" s="81">
        <f t="shared" ref="J5:J11" si="0">I5*10.764</f>
        <v>549.17927999999995</v>
      </c>
      <c r="K5" s="80">
        <v>549</v>
      </c>
      <c r="L5" s="66"/>
      <c r="M5" s="66"/>
      <c r="U5" s="60"/>
    </row>
    <row r="6" spans="1:21" x14ac:dyDescent="0.25">
      <c r="A6"/>
      <c r="B6"/>
      <c r="C6"/>
      <c r="D6"/>
      <c r="E6"/>
      <c r="F6" s="82"/>
      <c r="G6" s="83">
        <v>7</v>
      </c>
      <c r="H6" s="72" t="s">
        <v>23</v>
      </c>
      <c r="I6" s="72">
        <v>22.28</v>
      </c>
      <c r="J6" s="81">
        <f t="shared" si="0"/>
        <v>239.82192000000001</v>
      </c>
      <c r="K6" s="80">
        <v>240</v>
      </c>
      <c r="L6" s="66"/>
      <c r="M6" s="66"/>
      <c r="O6" s="71"/>
      <c r="U6" s="60"/>
    </row>
    <row r="7" spans="1:21" x14ac:dyDescent="0.25">
      <c r="F7" s="72"/>
      <c r="G7" s="72">
        <v>8</v>
      </c>
      <c r="H7" s="72" t="s">
        <v>23</v>
      </c>
      <c r="I7" s="72">
        <v>23.27</v>
      </c>
      <c r="J7" s="81">
        <f t="shared" si="0"/>
        <v>250.47827999999998</v>
      </c>
      <c r="K7" s="80">
        <v>250</v>
      </c>
      <c r="L7" s="66"/>
      <c r="M7" s="66"/>
    </row>
    <row r="8" spans="1:21" x14ac:dyDescent="0.25">
      <c r="F8" s="72"/>
      <c r="G8" s="72">
        <v>9</v>
      </c>
      <c r="H8" s="72" t="s">
        <v>3</v>
      </c>
      <c r="I8" s="72">
        <v>35.57</v>
      </c>
      <c r="J8" s="81">
        <f t="shared" si="0"/>
        <v>382.87547999999998</v>
      </c>
      <c r="K8" s="80">
        <v>383</v>
      </c>
      <c r="L8" s="67"/>
    </row>
    <row r="9" spans="1:21" x14ac:dyDescent="0.25">
      <c r="A9" s="61"/>
      <c r="B9" s="61"/>
      <c r="C9" s="61"/>
      <c r="D9" s="61"/>
      <c r="E9" s="61"/>
      <c r="F9" s="72"/>
      <c r="G9" s="72">
        <v>10</v>
      </c>
      <c r="H9" s="72" t="s">
        <v>3</v>
      </c>
      <c r="I9" s="72">
        <v>35.57</v>
      </c>
      <c r="J9" s="81">
        <f t="shared" si="0"/>
        <v>382.87547999999998</v>
      </c>
      <c r="K9" s="80">
        <v>383</v>
      </c>
      <c r="P9" s="61"/>
      <c r="Q9" s="61"/>
      <c r="R9" s="61"/>
      <c r="S9" s="61"/>
      <c r="T9" s="61"/>
      <c r="U9" s="61"/>
    </row>
    <row r="10" spans="1:21" x14ac:dyDescent="0.25">
      <c r="F10" s="84"/>
      <c r="G10" s="72">
        <v>11</v>
      </c>
      <c r="H10" s="72" t="s">
        <v>3</v>
      </c>
      <c r="I10" s="72">
        <v>35.69</v>
      </c>
      <c r="J10" s="81">
        <f t="shared" si="0"/>
        <v>384.16715999999997</v>
      </c>
      <c r="K10" s="80">
        <v>384</v>
      </c>
      <c r="L10" s="66"/>
      <c r="M10" s="66"/>
      <c r="U10" s="60"/>
    </row>
    <row r="11" spans="1:21" x14ac:dyDescent="0.25">
      <c r="F11" s="84"/>
      <c r="G11" s="72">
        <v>12</v>
      </c>
      <c r="H11" s="72" t="s">
        <v>18</v>
      </c>
      <c r="I11" s="72">
        <v>51.77</v>
      </c>
      <c r="J11" s="81">
        <f t="shared" si="0"/>
        <v>557.25228000000004</v>
      </c>
      <c r="K11" s="80">
        <v>557</v>
      </c>
      <c r="L11" s="66"/>
      <c r="M11" s="66"/>
      <c r="U11" s="60"/>
    </row>
    <row r="12" spans="1:21" x14ac:dyDescent="0.25">
      <c r="F12" s="68"/>
      <c r="L12" s="66"/>
      <c r="M12" s="66"/>
    </row>
    <row r="13" spans="1:21" x14ac:dyDescent="0.25">
      <c r="A13" s="61"/>
      <c r="B13" s="61"/>
      <c r="C13" s="61"/>
      <c r="D13" s="61"/>
      <c r="E13" s="61"/>
      <c r="F13" s="93" t="s">
        <v>24</v>
      </c>
      <c r="G13" s="93"/>
      <c r="H13" s="93"/>
      <c r="I13" s="93"/>
      <c r="J13" s="93"/>
      <c r="L13" s="66"/>
      <c r="M13" s="66"/>
    </row>
    <row r="14" spans="1:21" x14ac:dyDescent="0.25">
      <c r="F14" s="72" t="s">
        <v>25</v>
      </c>
      <c r="G14" s="72">
        <v>1</v>
      </c>
      <c r="H14" s="72" t="s">
        <v>18</v>
      </c>
      <c r="I14" s="72">
        <v>51.62</v>
      </c>
      <c r="J14" s="81">
        <f>I14*10.764</f>
        <v>555.63767999999993</v>
      </c>
      <c r="K14" s="80">
        <v>556</v>
      </c>
      <c r="N14" s="64">
        <v>2601</v>
      </c>
      <c r="O14" s="64">
        <v>51.84</v>
      </c>
      <c r="P14" s="62">
        <f>O14*10.764</f>
        <v>558.00576000000001</v>
      </c>
      <c r="Q14" s="64">
        <v>558</v>
      </c>
      <c r="S14" s="58">
        <v>51.84</v>
      </c>
      <c r="T14" s="62">
        <f>S14*10.764</f>
        <v>558.00576000000001</v>
      </c>
      <c r="U14" s="64">
        <v>558</v>
      </c>
    </row>
    <row r="15" spans="1:21" x14ac:dyDescent="0.25">
      <c r="A15" s="61"/>
      <c r="B15" s="61"/>
      <c r="C15" s="61"/>
      <c r="D15" s="61"/>
      <c r="E15" s="61"/>
      <c r="F15" s="72"/>
      <c r="G15" s="72">
        <v>2</v>
      </c>
      <c r="H15" s="72" t="s">
        <v>3</v>
      </c>
      <c r="I15" s="72">
        <v>36.020000000000003</v>
      </c>
      <c r="J15" s="81">
        <f t="shared" ref="J15:J25" si="1">I15*10.764</f>
        <v>387.71928000000003</v>
      </c>
      <c r="K15" s="80">
        <v>388</v>
      </c>
      <c r="N15" s="64">
        <v>2602</v>
      </c>
      <c r="O15" s="64">
        <v>36.14</v>
      </c>
      <c r="P15" s="62">
        <f t="shared" ref="P15:P25" si="2">O15*10.764</f>
        <v>389.01095999999995</v>
      </c>
      <c r="Q15" s="64">
        <v>389</v>
      </c>
      <c r="R15" s="61"/>
      <c r="S15" s="58">
        <v>51.1</v>
      </c>
      <c r="T15" s="62">
        <f t="shared" ref="T15:T21" si="3">S15*10.764</f>
        <v>550.04039999999998</v>
      </c>
      <c r="U15" s="64">
        <v>550</v>
      </c>
    </row>
    <row r="16" spans="1:21" x14ac:dyDescent="0.25">
      <c r="F16" s="84"/>
      <c r="G16" s="72">
        <v>3</v>
      </c>
      <c r="H16" s="72" t="s">
        <v>3</v>
      </c>
      <c r="I16" s="72">
        <v>35.58</v>
      </c>
      <c r="J16" s="81">
        <f t="shared" si="1"/>
        <v>382.98311999999999</v>
      </c>
      <c r="K16" s="80">
        <v>383</v>
      </c>
      <c r="L16" s="66"/>
      <c r="M16" s="66"/>
      <c r="N16" s="64">
        <v>2603</v>
      </c>
      <c r="O16" s="64">
        <v>35.86</v>
      </c>
      <c r="P16" s="62">
        <f t="shared" si="2"/>
        <v>385.99703999999997</v>
      </c>
      <c r="Q16" s="64">
        <v>386</v>
      </c>
      <c r="S16" s="58">
        <v>50.07</v>
      </c>
      <c r="T16" s="62">
        <f t="shared" si="3"/>
        <v>538.95348000000001</v>
      </c>
      <c r="U16" s="64">
        <v>539</v>
      </c>
    </row>
    <row r="17" spans="1:21" x14ac:dyDescent="0.25">
      <c r="F17" s="84"/>
      <c r="G17" s="72">
        <v>4</v>
      </c>
      <c r="H17" s="72" t="s">
        <v>3</v>
      </c>
      <c r="I17" s="72">
        <v>35.58</v>
      </c>
      <c r="J17" s="81">
        <f t="shared" si="1"/>
        <v>382.98311999999999</v>
      </c>
      <c r="K17" s="80">
        <v>383</v>
      </c>
      <c r="L17" s="66"/>
      <c r="M17" s="66"/>
      <c r="N17" s="64">
        <v>2604</v>
      </c>
      <c r="O17" s="64">
        <v>35.58</v>
      </c>
      <c r="P17" s="62">
        <f t="shared" si="2"/>
        <v>382.98311999999999</v>
      </c>
      <c r="Q17" s="64">
        <v>383</v>
      </c>
      <c r="S17" s="58">
        <v>35.950000000000003</v>
      </c>
      <c r="T17" s="62">
        <f t="shared" si="3"/>
        <v>386.9658</v>
      </c>
      <c r="U17" s="64">
        <v>387</v>
      </c>
    </row>
    <row r="18" spans="1:21" x14ac:dyDescent="0.25">
      <c r="F18" s="84"/>
      <c r="G18" s="72">
        <v>5</v>
      </c>
      <c r="H18" s="72" t="s">
        <v>3</v>
      </c>
      <c r="I18" s="72">
        <v>35.79</v>
      </c>
      <c r="J18" s="81">
        <f t="shared" si="1"/>
        <v>385.24355999999995</v>
      </c>
      <c r="K18" s="80">
        <v>385</v>
      </c>
      <c r="L18" s="66"/>
      <c r="M18" s="66"/>
      <c r="N18" s="64">
        <v>2605</v>
      </c>
      <c r="O18" s="64">
        <v>35.950000000000003</v>
      </c>
      <c r="P18" s="62">
        <f t="shared" si="2"/>
        <v>386.9658</v>
      </c>
      <c r="Q18" s="64">
        <v>387</v>
      </c>
      <c r="S18" s="58">
        <v>35.58</v>
      </c>
      <c r="T18" s="62">
        <f t="shared" si="3"/>
        <v>382.98311999999999</v>
      </c>
      <c r="U18" s="64">
        <v>383</v>
      </c>
    </row>
    <row r="19" spans="1:21" s="11" customFormat="1" x14ac:dyDescent="0.25">
      <c r="A19" s="58"/>
      <c r="B19" s="58"/>
      <c r="C19" s="58"/>
      <c r="D19" s="58"/>
      <c r="E19" s="58"/>
      <c r="F19" s="84"/>
      <c r="G19" s="72">
        <v>6</v>
      </c>
      <c r="H19" s="72" t="s">
        <v>18</v>
      </c>
      <c r="I19" s="72">
        <v>51.02</v>
      </c>
      <c r="J19" s="81">
        <f t="shared" si="1"/>
        <v>549.17927999999995</v>
      </c>
      <c r="K19" s="80">
        <v>549</v>
      </c>
      <c r="L19" s="66"/>
      <c r="M19" s="66"/>
      <c r="N19" s="64">
        <v>2606</v>
      </c>
      <c r="O19" s="64">
        <v>51.1</v>
      </c>
      <c r="P19" s="62">
        <f t="shared" si="2"/>
        <v>550.04039999999998</v>
      </c>
      <c r="Q19" s="64">
        <v>550</v>
      </c>
      <c r="R19" s="58"/>
      <c r="S19" s="58">
        <v>35.86</v>
      </c>
      <c r="T19" s="62">
        <f t="shared" si="3"/>
        <v>385.99703999999997</v>
      </c>
      <c r="U19" s="64">
        <v>386</v>
      </c>
    </row>
    <row r="20" spans="1:21" x14ac:dyDescent="0.25">
      <c r="A20" s="61"/>
      <c r="B20" s="61"/>
      <c r="C20" s="61"/>
      <c r="D20" s="61"/>
      <c r="E20" s="61"/>
      <c r="F20" s="72"/>
      <c r="G20" s="72">
        <v>7</v>
      </c>
      <c r="H20" s="72" t="s">
        <v>18</v>
      </c>
      <c r="I20" s="72">
        <v>49.97</v>
      </c>
      <c r="J20" s="81">
        <f t="shared" si="1"/>
        <v>537.87707999999998</v>
      </c>
      <c r="K20" s="80">
        <v>538</v>
      </c>
      <c r="N20" s="64">
        <v>2607</v>
      </c>
      <c r="O20" s="64">
        <v>50.07</v>
      </c>
      <c r="P20" s="62">
        <f t="shared" si="2"/>
        <v>538.95348000000001</v>
      </c>
      <c r="Q20" s="64">
        <v>539</v>
      </c>
      <c r="R20" s="61"/>
      <c r="S20" s="58">
        <v>36.14</v>
      </c>
      <c r="T20" s="62">
        <f t="shared" si="3"/>
        <v>389.01095999999995</v>
      </c>
      <c r="U20" s="64">
        <v>389</v>
      </c>
    </row>
    <row r="21" spans="1:21" x14ac:dyDescent="0.25">
      <c r="F21" s="84"/>
      <c r="G21" s="72">
        <v>8</v>
      </c>
      <c r="H21" s="72" t="s">
        <v>3</v>
      </c>
      <c r="I21" s="72">
        <v>35.82</v>
      </c>
      <c r="J21" s="81">
        <f t="shared" si="1"/>
        <v>385.56647999999996</v>
      </c>
      <c r="K21" s="80">
        <v>386</v>
      </c>
      <c r="L21" s="66"/>
      <c r="M21" s="66"/>
      <c r="N21" s="64">
        <v>2608</v>
      </c>
      <c r="O21" s="64">
        <v>35.950000000000003</v>
      </c>
      <c r="P21" s="62">
        <f t="shared" si="2"/>
        <v>386.9658</v>
      </c>
      <c r="Q21" s="64">
        <v>387</v>
      </c>
      <c r="S21" s="58">
        <v>51.93</v>
      </c>
      <c r="T21" s="62">
        <f t="shared" si="3"/>
        <v>558.97451999999998</v>
      </c>
      <c r="U21" s="64">
        <v>559</v>
      </c>
    </row>
    <row r="22" spans="1:21" x14ac:dyDescent="0.25">
      <c r="F22" s="84"/>
      <c r="G22" s="72">
        <v>9</v>
      </c>
      <c r="H22" s="72" t="s">
        <v>3</v>
      </c>
      <c r="I22" s="72">
        <v>35.57</v>
      </c>
      <c r="J22" s="81">
        <f t="shared" si="1"/>
        <v>382.87547999999998</v>
      </c>
      <c r="K22" s="80">
        <v>383</v>
      </c>
      <c r="L22" s="66"/>
      <c r="M22" s="66"/>
      <c r="N22" s="64">
        <v>2609</v>
      </c>
      <c r="O22" s="64">
        <v>35.58</v>
      </c>
      <c r="P22" s="62">
        <f t="shared" si="2"/>
        <v>382.98311999999999</v>
      </c>
      <c r="Q22" s="64">
        <v>383</v>
      </c>
      <c r="U22" s="60"/>
    </row>
    <row r="23" spans="1:21" x14ac:dyDescent="0.25">
      <c r="F23" s="84"/>
      <c r="G23" s="72">
        <v>10</v>
      </c>
      <c r="H23" s="72" t="s">
        <v>3</v>
      </c>
      <c r="I23" s="72">
        <v>35.57</v>
      </c>
      <c r="J23" s="81">
        <f t="shared" si="1"/>
        <v>382.87547999999998</v>
      </c>
      <c r="K23" s="80">
        <v>383</v>
      </c>
      <c r="L23" s="66"/>
      <c r="M23" s="66"/>
      <c r="N23" s="64">
        <v>2610</v>
      </c>
      <c r="O23" s="64">
        <v>35.86</v>
      </c>
      <c r="P23" s="62">
        <f t="shared" si="2"/>
        <v>385.99703999999997</v>
      </c>
      <c r="Q23" s="64">
        <v>386</v>
      </c>
    </row>
    <row r="24" spans="1:21" x14ac:dyDescent="0.25">
      <c r="F24" s="84"/>
      <c r="G24" s="72">
        <v>11</v>
      </c>
      <c r="H24" s="72" t="s">
        <v>3</v>
      </c>
      <c r="I24" s="72">
        <v>35.69</v>
      </c>
      <c r="J24" s="81">
        <f t="shared" si="1"/>
        <v>384.16715999999997</v>
      </c>
      <c r="K24" s="80">
        <v>384</v>
      </c>
      <c r="L24" s="66"/>
      <c r="M24" s="66"/>
      <c r="N24" s="64">
        <v>2611</v>
      </c>
      <c r="O24" s="64">
        <v>36.14</v>
      </c>
      <c r="P24" s="62">
        <f t="shared" si="2"/>
        <v>389.01095999999995</v>
      </c>
      <c r="Q24" s="64">
        <v>389</v>
      </c>
    </row>
    <row r="25" spans="1:21" x14ac:dyDescent="0.25">
      <c r="A25" s="61"/>
      <c r="B25" s="61"/>
      <c r="C25" s="61"/>
      <c r="D25" s="61"/>
      <c r="E25" s="61"/>
      <c r="F25" s="72"/>
      <c r="G25" s="72">
        <v>12</v>
      </c>
      <c r="H25" s="72" t="s">
        <v>18</v>
      </c>
      <c r="I25" s="72">
        <v>51.77</v>
      </c>
      <c r="J25" s="81">
        <f t="shared" si="1"/>
        <v>557.25228000000004</v>
      </c>
      <c r="K25" s="80">
        <v>557</v>
      </c>
      <c r="N25" s="64">
        <v>2612</v>
      </c>
      <c r="O25" s="64">
        <v>51.93</v>
      </c>
      <c r="P25" s="62">
        <f t="shared" si="2"/>
        <v>558.97451999999998</v>
      </c>
      <c r="Q25" s="64">
        <v>559</v>
      </c>
      <c r="R25" s="61"/>
      <c r="S25" s="61"/>
      <c r="T25" s="61"/>
      <c r="U25" s="61"/>
    </row>
    <row r="26" spans="1:21" x14ac:dyDescent="0.25">
      <c r="F26" s="66"/>
      <c r="L26" s="66"/>
      <c r="M26" s="66"/>
      <c r="U26" s="60"/>
    </row>
    <row r="27" spans="1:21" x14ac:dyDescent="0.25">
      <c r="F27" s="92" t="s">
        <v>26</v>
      </c>
      <c r="G27" s="92"/>
      <c r="H27" s="92"/>
      <c r="I27" s="92"/>
      <c r="J27" s="92"/>
      <c r="L27" s="66"/>
      <c r="M27" s="66"/>
      <c r="U27" s="60"/>
    </row>
    <row r="28" spans="1:21" x14ac:dyDescent="0.25">
      <c r="F28" s="84" t="s">
        <v>27</v>
      </c>
      <c r="G28" s="72">
        <v>1</v>
      </c>
      <c r="H28" s="72" t="s">
        <v>18</v>
      </c>
      <c r="I28" s="72">
        <v>52.56</v>
      </c>
      <c r="J28" s="81">
        <f>I28*10.764</f>
        <v>565.75584000000003</v>
      </c>
      <c r="K28" s="80">
        <v>566</v>
      </c>
      <c r="L28" s="66"/>
      <c r="M28" s="66"/>
    </row>
    <row r="29" spans="1:21" x14ac:dyDescent="0.25">
      <c r="F29" s="84"/>
      <c r="G29" s="72">
        <v>6</v>
      </c>
      <c r="H29" s="72" t="s">
        <v>18</v>
      </c>
      <c r="I29" s="72">
        <v>51.02</v>
      </c>
      <c r="J29" s="81">
        <f t="shared" ref="J29:J35" si="4">I29*10.764</f>
        <v>549.17927999999995</v>
      </c>
      <c r="K29" s="80">
        <v>549</v>
      </c>
      <c r="L29" s="66"/>
      <c r="M29" s="66"/>
    </row>
    <row r="30" spans="1:21" x14ac:dyDescent="0.25">
      <c r="A30" s="61"/>
      <c r="B30" s="61"/>
      <c r="C30" s="61"/>
      <c r="D30" s="61"/>
      <c r="E30" s="61"/>
      <c r="F30" s="72"/>
      <c r="G30" s="72">
        <v>7</v>
      </c>
      <c r="H30" s="72" t="s">
        <v>18</v>
      </c>
      <c r="I30" s="72">
        <v>49.97</v>
      </c>
      <c r="J30" s="81">
        <f t="shared" si="4"/>
        <v>537.87707999999998</v>
      </c>
      <c r="K30" s="80">
        <v>538</v>
      </c>
      <c r="P30" s="61"/>
      <c r="Q30" s="61"/>
      <c r="R30" s="61"/>
      <c r="S30" s="61"/>
      <c r="T30" s="61"/>
      <c r="U30" s="61"/>
    </row>
    <row r="31" spans="1:21" x14ac:dyDescent="0.25">
      <c r="F31" s="84"/>
      <c r="G31" s="72">
        <v>8</v>
      </c>
      <c r="H31" s="72" t="s">
        <v>3</v>
      </c>
      <c r="I31" s="72">
        <v>35.82</v>
      </c>
      <c r="J31" s="81">
        <f t="shared" si="4"/>
        <v>385.56647999999996</v>
      </c>
      <c r="K31" s="80">
        <v>386</v>
      </c>
      <c r="L31" s="66"/>
      <c r="M31" s="66"/>
      <c r="T31" s="60"/>
      <c r="U31" s="60"/>
    </row>
    <row r="32" spans="1:21" x14ac:dyDescent="0.25">
      <c r="F32" s="84"/>
      <c r="G32" s="72">
        <v>9</v>
      </c>
      <c r="H32" s="72" t="s">
        <v>3</v>
      </c>
      <c r="I32" s="72">
        <v>35.57</v>
      </c>
      <c r="J32" s="81">
        <f t="shared" si="4"/>
        <v>382.87547999999998</v>
      </c>
      <c r="K32" s="80">
        <v>383</v>
      </c>
      <c r="L32" s="66"/>
      <c r="M32" s="66"/>
      <c r="T32" s="60"/>
      <c r="U32" s="60"/>
    </row>
    <row r="33" spans="1:21" x14ac:dyDescent="0.25">
      <c r="F33" s="84"/>
      <c r="G33" s="72">
        <v>10</v>
      </c>
      <c r="H33" s="72" t="s">
        <v>3</v>
      </c>
      <c r="I33" s="72">
        <v>35.57</v>
      </c>
      <c r="J33" s="81">
        <f t="shared" si="4"/>
        <v>382.87547999999998</v>
      </c>
      <c r="K33" s="80">
        <v>383</v>
      </c>
      <c r="L33" s="66"/>
      <c r="M33" s="66"/>
    </row>
    <row r="34" spans="1:21" x14ac:dyDescent="0.25">
      <c r="F34" s="84"/>
      <c r="G34" s="72">
        <v>11</v>
      </c>
      <c r="H34" s="72" t="s">
        <v>3</v>
      </c>
      <c r="I34" s="72">
        <v>35.69</v>
      </c>
      <c r="J34" s="81">
        <f t="shared" si="4"/>
        <v>384.16715999999997</v>
      </c>
      <c r="K34" s="80">
        <v>384</v>
      </c>
      <c r="L34" s="66"/>
      <c r="M34" s="66"/>
    </row>
    <row r="35" spans="1:21" x14ac:dyDescent="0.25">
      <c r="A35" s="61"/>
      <c r="B35" s="61"/>
      <c r="C35" s="61"/>
      <c r="D35" s="61"/>
      <c r="E35" s="61"/>
      <c r="F35" s="85"/>
      <c r="G35" s="72">
        <v>12</v>
      </c>
      <c r="H35" s="72" t="s">
        <v>18</v>
      </c>
      <c r="I35" s="72">
        <v>51.77</v>
      </c>
      <c r="J35" s="81">
        <f t="shared" si="4"/>
        <v>557.25228000000004</v>
      </c>
      <c r="K35" s="80">
        <v>557</v>
      </c>
      <c r="L35" s="65"/>
      <c r="M35" s="65"/>
      <c r="N35" s="65"/>
      <c r="O35" s="65"/>
      <c r="P35" s="61"/>
      <c r="Q35" s="61"/>
      <c r="R35" s="61"/>
      <c r="S35" s="61"/>
      <c r="T35" s="61"/>
      <c r="U35" s="61"/>
    </row>
    <row r="36" spans="1:21" x14ac:dyDescent="0.25">
      <c r="F36" s="66"/>
      <c r="L36" s="66"/>
      <c r="M36" s="66"/>
      <c r="U36" s="60"/>
    </row>
    <row r="37" spans="1:21" x14ac:dyDescent="0.25">
      <c r="F37" s="92" t="s">
        <v>28</v>
      </c>
      <c r="G37" s="92"/>
      <c r="H37" s="92"/>
      <c r="I37" s="92"/>
      <c r="J37" s="92"/>
      <c r="L37" s="66"/>
      <c r="M37" s="66"/>
      <c r="U37" s="60"/>
    </row>
    <row r="38" spans="1:21" x14ac:dyDescent="0.25">
      <c r="F38" s="81" t="s">
        <v>29</v>
      </c>
      <c r="G38" s="72">
        <v>1</v>
      </c>
      <c r="H38" s="72" t="s">
        <v>18</v>
      </c>
      <c r="I38" s="72">
        <v>51.84</v>
      </c>
      <c r="J38" s="81">
        <f>I38*10.764</f>
        <v>558.00576000000001</v>
      </c>
      <c r="K38" s="80">
        <v>558</v>
      </c>
      <c r="L38" s="66"/>
      <c r="M38" s="66"/>
      <c r="U38" s="60"/>
    </row>
    <row r="39" spans="1:21" x14ac:dyDescent="0.25">
      <c r="F39" s="72"/>
      <c r="G39" s="72">
        <v>2</v>
      </c>
      <c r="H39" s="72" t="s">
        <v>3</v>
      </c>
      <c r="I39" s="72">
        <v>36.119999999999997</v>
      </c>
      <c r="J39" s="81">
        <f t="shared" ref="J39:J49" si="5">I39*10.764</f>
        <v>388.79567999999995</v>
      </c>
      <c r="K39" s="80">
        <v>389</v>
      </c>
      <c r="L39" s="66"/>
      <c r="M39" s="66"/>
      <c r="U39" s="60"/>
    </row>
    <row r="40" spans="1:21" x14ac:dyDescent="0.25">
      <c r="A40" s="61"/>
      <c r="B40" s="61"/>
      <c r="C40" s="61"/>
      <c r="D40" s="61"/>
      <c r="E40" s="61"/>
      <c r="F40" s="85"/>
      <c r="G40" s="72">
        <v>3</v>
      </c>
      <c r="H40" s="72" t="s">
        <v>3</v>
      </c>
      <c r="I40" s="72">
        <v>35.880000000000003</v>
      </c>
      <c r="J40" s="81">
        <f t="shared" si="5"/>
        <v>386.21231999999998</v>
      </c>
      <c r="K40" s="80">
        <v>386</v>
      </c>
      <c r="L40" s="65"/>
      <c r="M40" s="65"/>
      <c r="N40" s="65"/>
      <c r="O40" s="65"/>
      <c r="P40" s="61"/>
      <c r="Q40" s="61"/>
      <c r="R40" s="61"/>
      <c r="S40" s="61"/>
      <c r="T40" s="61"/>
      <c r="U40" s="61"/>
    </row>
    <row r="41" spans="1:21" x14ac:dyDescent="0.25">
      <c r="F41" s="84"/>
      <c r="G41" s="72">
        <v>4</v>
      </c>
      <c r="H41" s="72" t="s">
        <v>3</v>
      </c>
      <c r="I41" s="72">
        <v>35.880000000000003</v>
      </c>
      <c r="J41" s="81">
        <f t="shared" si="5"/>
        <v>386.21231999999998</v>
      </c>
      <c r="K41" s="80">
        <v>386</v>
      </c>
      <c r="U41" s="60"/>
    </row>
    <row r="42" spans="1:21" x14ac:dyDescent="0.25">
      <c r="F42" s="84"/>
      <c r="G42" s="72">
        <v>5</v>
      </c>
      <c r="H42" s="72" t="s">
        <v>3</v>
      </c>
      <c r="I42" s="72">
        <v>35.97</v>
      </c>
      <c r="J42" s="81">
        <f t="shared" si="5"/>
        <v>387.18107999999995</v>
      </c>
      <c r="K42" s="80">
        <v>387</v>
      </c>
      <c r="U42" s="60"/>
    </row>
    <row r="43" spans="1:21" x14ac:dyDescent="0.25">
      <c r="F43" s="84"/>
      <c r="G43" s="72">
        <v>6</v>
      </c>
      <c r="H43" s="72" t="s">
        <v>18</v>
      </c>
      <c r="I43" s="72">
        <v>51.19</v>
      </c>
      <c r="J43" s="81">
        <f t="shared" si="5"/>
        <v>551.00915999999995</v>
      </c>
      <c r="K43" s="80">
        <v>551</v>
      </c>
      <c r="U43" s="60"/>
    </row>
    <row r="44" spans="1:21" x14ac:dyDescent="0.25">
      <c r="F44" s="84"/>
      <c r="G44" s="72">
        <v>7</v>
      </c>
      <c r="H44" s="72" t="s">
        <v>18</v>
      </c>
      <c r="I44" s="72">
        <v>50.12</v>
      </c>
      <c r="J44" s="81">
        <f t="shared" si="5"/>
        <v>539.49167999999997</v>
      </c>
      <c r="K44" s="80">
        <v>539</v>
      </c>
    </row>
    <row r="45" spans="1:21" ht="16.5" customHeight="1" x14ac:dyDescent="0.25">
      <c r="A45" s="63"/>
      <c r="B45" s="63"/>
      <c r="C45" s="63"/>
      <c r="D45" s="63"/>
      <c r="E45" s="63"/>
      <c r="F45" s="86"/>
      <c r="G45" s="73">
        <v>8</v>
      </c>
      <c r="H45" s="73" t="s">
        <v>3</v>
      </c>
      <c r="I45" s="88">
        <v>35.97</v>
      </c>
      <c r="J45" s="89">
        <f t="shared" si="5"/>
        <v>387.18107999999995</v>
      </c>
      <c r="K45" s="90">
        <v>398</v>
      </c>
      <c r="L45" s="69"/>
      <c r="M45" s="69"/>
      <c r="N45" s="69"/>
      <c r="O45" s="69"/>
      <c r="P45" s="63"/>
      <c r="Q45" s="63"/>
      <c r="R45" s="63"/>
      <c r="S45" s="63"/>
      <c r="T45" s="63"/>
      <c r="U45" s="63"/>
    </row>
    <row r="46" spans="1:21" x14ac:dyDescent="0.25">
      <c r="F46" s="84"/>
      <c r="G46" s="72">
        <v>9</v>
      </c>
      <c r="H46" s="72" t="s">
        <v>3</v>
      </c>
      <c r="I46" s="72">
        <v>35.64</v>
      </c>
      <c r="J46" s="81">
        <f t="shared" si="5"/>
        <v>383.62896000000001</v>
      </c>
      <c r="K46" s="80">
        <v>384</v>
      </c>
      <c r="U46" s="60"/>
    </row>
    <row r="47" spans="1:21" x14ac:dyDescent="0.25">
      <c r="F47" s="84"/>
      <c r="G47" s="72">
        <v>10</v>
      </c>
      <c r="H47" s="72" t="s">
        <v>3</v>
      </c>
      <c r="I47" s="72">
        <v>35.880000000000003</v>
      </c>
      <c r="J47" s="81">
        <f t="shared" si="5"/>
        <v>386.21231999999998</v>
      </c>
      <c r="K47" s="80">
        <v>386</v>
      </c>
      <c r="U47" s="60"/>
    </row>
    <row r="48" spans="1:21" x14ac:dyDescent="0.25">
      <c r="F48" s="84"/>
      <c r="G48" s="72">
        <v>11</v>
      </c>
      <c r="H48" s="72" t="s">
        <v>3</v>
      </c>
      <c r="I48" s="72">
        <v>36.119999999999997</v>
      </c>
      <c r="J48" s="81">
        <f t="shared" si="5"/>
        <v>388.79567999999995</v>
      </c>
      <c r="K48" s="80">
        <v>389</v>
      </c>
      <c r="U48" s="60"/>
    </row>
    <row r="49" spans="1:21" x14ac:dyDescent="0.25">
      <c r="F49" s="84"/>
      <c r="G49" s="72">
        <v>12</v>
      </c>
      <c r="H49" s="72" t="s">
        <v>18</v>
      </c>
      <c r="I49" s="72">
        <v>51.99</v>
      </c>
      <c r="J49" s="81">
        <f t="shared" si="5"/>
        <v>559.62036000000001</v>
      </c>
      <c r="K49" s="80">
        <v>560</v>
      </c>
      <c r="U49" s="60"/>
    </row>
    <row r="50" spans="1:21" x14ac:dyDescent="0.25">
      <c r="F50" s="66"/>
      <c r="U50" s="60"/>
    </row>
    <row r="51" spans="1:21" x14ac:dyDescent="0.25">
      <c r="F51" s="92" t="s">
        <v>30</v>
      </c>
      <c r="G51" s="92"/>
      <c r="H51" s="92"/>
      <c r="I51" s="92"/>
      <c r="J51" s="92"/>
    </row>
    <row r="52" spans="1:21" x14ac:dyDescent="0.25">
      <c r="F52" s="72" t="s">
        <v>22</v>
      </c>
      <c r="G52" s="72">
        <v>1</v>
      </c>
      <c r="H52" s="72" t="s">
        <v>18</v>
      </c>
      <c r="I52" s="72">
        <v>51.84</v>
      </c>
      <c r="J52" s="81">
        <f>I52*10.764</f>
        <v>558.00576000000001</v>
      </c>
      <c r="K52" s="80">
        <v>558</v>
      </c>
    </row>
    <row r="53" spans="1:21" x14ac:dyDescent="0.25">
      <c r="F53" s="72"/>
      <c r="G53" s="72">
        <v>6</v>
      </c>
      <c r="H53" s="72" t="s">
        <v>18</v>
      </c>
      <c r="I53" s="72">
        <v>51.19</v>
      </c>
      <c r="J53" s="81">
        <f t="shared" ref="J53:J59" si="6">I53*10.764</f>
        <v>551.00915999999995</v>
      </c>
      <c r="K53" s="80">
        <v>551</v>
      </c>
    </row>
    <row r="54" spans="1:21" x14ac:dyDescent="0.25">
      <c r="F54" s="81"/>
      <c r="G54" s="72">
        <v>7</v>
      </c>
      <c r="H54" s="72" t="s">
        <v>18</v>
      </c>
      <c r="I54" s="72">
        <v>50.12</v>
      </c>
      <c r="J54" s="81">
        <f t="shared" si="6"/>
        <v>539.49167999999997</v>
      </c>
      <c r="K54" s="80">
        <v>539</v>
      </c>
    </row>
    <row r="55" spans="1:21" x14ac:dyDescent="0.25">
      <c r="A55" s="62"/>
      <c r="C55" s="62"/>
      <c r="D55" s="62"/>
      <c r="E55" s="62"/>
      <c r="F55" s="72"/>
      <c r="G55" s="72">
        <v>8</v>
      </c>
      <c r="H55" s="72" t="s">
        <v>3</v>
      </c>
      <c r="I55" s="72">
        <v>36.97</v>
      </c>
      <c r="J55" s="81">
        <f t="shared" si="6"/>
        <v>397.94507999999996</v>
      </c>
      <c r="K55" s="80">
        <v>398</v>
      </c>
    </row>
    <row r="56" spans="1:21" x14ac:dyDescent="0.25">
      <c r="A56" s="62"/>
      <c r="C56" s="62"/>
      <c r="D56" s="62"/>
      <c r="E56" s="62"/>
      <c r="F56" s="72"/>
      <c r="G56" s="72">
        <v>9</v>
      </c>
      <c r="H56" s="72" t="s">
        <v>3</v>
      </c>
      <c r="I56" s="72">
        <v>35.64</v>
      </c>
      <c r="J56" s="81">
        <f t="shared" si="6"/>
        <v>383.62896000000001</v>
      </c>
      <c r="K56" s="80">
        <v>384</v>
      </c>
    </row>
    <row r="57" spans="1:21" x14ac:dyDescent="0.25">
      <c r="A57" s="62"/>
      <c r="C57" s="62"/>
      <c r="D57" s="62"/>
      <c r="E57" s="62"/>
      <c r="F57" s="81"/>
      <c r="G57" s="72">
        <v>10</v>
      </c>
      <c r="H57" s="72" t="s">
        <v>3</v>
      </c>
      <c r="I57" s="72">
        <v>35.880000000000003</v>
      </c>
      <c r="J57" s="81">
        <f t="shared" si="6"/>
        <v>386.21231999999998</v>
      </c>
      <c r="K57" s="80">
        <v>386</v>
      </c>
    </row>
    <row r="58" spans="1:21" x14ac:dyDescent="0.25">
      <c r="A58" s="62"/>
      <c r="C58" s="62"/>
      <c r="D58" s="62"/>
      <c r="E58" s="62"/>
      <c r="F58" s="81"/>
      <c r="G58" s="72">
        <v>11</v>
      </c>
      <c r="H58" s="72" t="s">
        <v>3</v>
      </c>
      <c r="I58" s="72">
        <v>36.119999999999997</v>
      </c>
      <c r="J58" s="81">
        <f t="shared" si="6"/>
        <v>388.79567999999995</v>
      </c>
      <c r="K58" s="80">
        <v>389</v>
      </c>
    </row>
    <row r="59" spans="1:21" x14ac:dyDescent="0.25">
      <c r="A59" s="62"/>
      <c r="C59" s="62"/>
      <c r="D59" s="62"/>
      <c r="E59" s="62"/>
      <c r="F59" s="81"/>
      <c r="G59" s="72">
        <v>12</v>
      </c>
      <c r="H59" s="72" t="s">
        <v>18</v>
      </c>
      <c r="I59" s="72">
        <v>51.99</v>
      </c>
      <c r="J59" s="81">
        <f t="shared" si="6"/>
        <v>559.62036000000001</v>
      </c>
      <c r="K59" s="80">
        <v>560</v>
      </c>
    </row>
    <row r="60" spans="1:21" x14ac:dyDescent="0.25">
      <c r="A60" s="62"/>
      <c r="C60" s="62"/>
      <c r="D60" s="62"/>
      <c r="E60" s="62"/>
      <c r="F60" s="68"/>
    </row>
    <row r="61" spans="1:21" x14ac:dyDescent="0.25">
      <c r="A61" s="62"/>
      <c r="C61" s="62"/>
      <c r="D61" s="62"/>
      <c r="E61" s="62"/>
      <c r="F61" s="68"/>
    </row>
    <row r="62" spans="1:21" x14ac:dyDescent="0.25">
      <c r="A62" s="62"/>
      <c r="C62" s="62"/>
      <c r="D62" s="62"/>
      <c r="E62" s="62"/>
      <c r="F62" s="68"/>
    </row>
    <row r="63" spans="1:21" x14ac:dyDescent="0.25">
      <c r="A63" s="62"/>
      <c r="C63" s="62"/>
      <c r="D63" s="62"/>
      <c r="E63" s="62"/>
      <c r="F63" s="68"/>
    </row>
    <row r="64" spans="1:21" x14ac:dyDescent="0.25">
      <c r="A64" s="62"/>
      <c r="C64" s="62"/>
      <c r="D64" s="62"/>
      <c r="E64" s="62"/>
    </row>
    <row r="65" spans="1:6" x14ac:dyDescent="0.25">
      <c r="A65" s="62"/>
      <c r="C65" s="62"/>
      <c r="D65" s="62"/>
      <c r="E65" s="62"/>
    </row>
    <row r="67" spans="1:6" x14ac:dyDescent="0.25">
      <c r="C67" s="62"/>
      <c r="D67" s="62"/>
      <c r="E67" s="62"/>
      <c r="F67" s="68"/>
    </row>
    <row r="68" spans="1:6" x14ac:dyDescent="0.25">
      <c r="A68" s="62"/>
      <c r="C68" s="62"/>
      <c r="D68" s="62"/>
      <c r="E68" s="62"/>
      <c r="F68" s="68"/>
    </row>
    <row r="69" spans="1:6" x14ac:dyDescent="0.25">
      <c r="A69" s="62"/>
      <c r="C69" s="62"/>
      <c r="D69" s="62"/>
      <c r="E69" s="62"/>
      <c r="F69" s="68"/>
    </row>
    <row r="70" spans="1:6" x14ac:dyDescent="0.25">
      <c r="A70" s="62"/>
    </row>
    <row r="71" spans="1:6" x14ac:dyDescent="0.25">
      <c r="A71" s="62"/>
    </row>
    <row r="72" spans="1:6" x14ac:dyDescent="0.25">
      <c r="A72" s="62"/>
    </row>
    <row r="73" spans="1:6" x14ac:dyDescent="0.25">
      <c r="A73" s="62"/>
    </row>
    <row r="74" spans="1:6" x14ac:dyDescent="0.25">
      <c r="A74" s="62"/>
    </row>
    <row r="75" spans="1:6" x14ac:dyDescent="0.25">
      <c r="A75" s="62"/>
    </row>
    <row r="76" spans="1:6" x14ac:dyDescent="0.25">
      <c r="A76" s="62"/>
    </row>
    <row r="77" spans="1:6" x14ac:dyDescent="0.25">
      <c r="A77" s="62"/>
    </row>
    <row r="78" spans="1:6" x14ac:dyDescent="0.25">
      <c r="A78" s="62"/>
    </row>
    <row r="79" spans="1:6" x14ac:dyDescent="0.25">
      <c r="A79" s="62"/>
      <c r="F79" s="68"/>
    </row>
    <row r="80" spans="1:6" x14ac:dyDescent="0.25">
      <c r="A80" s="62"/>
      <c r="F80" s="68"/>
    </row>
    <row r="81" spans="6:6" x14ac:dyDescent="0.25">
      <c r="F81" s="68"/>
    </row>
    <row r="82" spans="6:6" x14ac:dyDescent="0.25">
      <c r="F82" s="68"/>
    </row>
    <row r="86" spans="6:6" x14ac:dyDescent="0.25">
      <c r="F86" s="68"/>
    </row>
    <row r="87" spans="6:6" x14ac:dyDescent="0.25">
      <c r="F87" s="68"/>
    </row>
    <row r="88" spans="6:6" x14ac:dyDescent="0.25">
      <c r="F88" s="68"/>
    </row>
    <row r="92" spans="6:6" x14ac:dyDescent="0.25">
      <c r="F92" s="68"/>
    </row>
    <row r="93" spans="6:6" x14ac:dyDescent="0.25">
      <c r="F93" s="68"/>
    </row>
    <row r="94" spans="6:6" x14ac:dyDescent="0.25">
      <c r="F94" s="68"/>
    </row>
    <row r="95" spans="6:6" x14ac:dyDescent="0.25">
      <c r="F95" s="68"/>
    </row>
    <row r="96" spans="6:6" x14ac:dyDescent="0.25">
      <c r="F96" s="68"/>
    </row>
    <row r="97" spans="6:6" x14ac:dyDescent="0.25">
      <c r="F97" s="68"/>
    </row>
    <row r="98" spans="6:6" x14ac:dyDescent="0.25">
      <c r="F98" s="68"/>
    </row>
    <row r="99" spans="6:6" x14ac:dyDescent="0.25">
      <c r="F99" s="68"/>
    </row>
    <row r="100" spans="6:6" x14ac:dyDescent="0.25">
      <c r="F100" s="68"/>
    </row>
    <row r="103" spans="6:6" x14ac:dyDescent="0.25">
      <c r="F103" s="68"/>
    </row>
    <row r="104" spans="6:6" x14ac:dyDescent="0.25">
      <c r="F104" s="68"/>
    </row>
    <row r="105" spans="6:6" x14ac:dyDescent="0.25">
      <c r="F105" s="68"/>
    </row>
    <row r="109" spans="6:6" x14ac:dyDescent="0.25">
      <c r="F109" s="68"/>
    </row>
    <row r="110" spans="6:6" x14ac:dyDescent="0.25">
      <c r="F110" s="68"/>
    </row>
    <row r="111" spans="6:6" x14ac:dyDescent="0.25">
      <c r="F111" s="68"/>
    </row>
    <row r="112" spans="6:6" x14ac:dyDescent="0.25">
      <c r="F112" s="68"/>
    </row>
    <row r="116" spans="6:6" x14ac:dyDescent="0.25">
      <c r="F116" s="68"/>
    </row>
    <row r="117" spans="6:6" x14ac:dyDescent="0.25">
      <c r="F117" s="68"/>
    </row>
    <row r="118" spans="6:6" x14ac:dyDescent="0.25">
      <c r="F118" s="68"/>
    </row>
    <row r="119" spans="6:6" x14ac:dyDescent="0.25">
      <c r="F119" s="68"/>
    </row>
    <row r="120" spans="6:6" x14ac:dyDescent="0.25">
      <c r="F120" s="68"/>
    </row>
    <row r="121" spans="6:6" x14ac:dyDescent="0.25">
      <c r="F121" s="68"/>
    </row>
    <row r="122" spans="6:6" x14ac:dyDescent="0.25">
      <c r="F122" s="68"/>
    </row>
    <row r="123" spans="6:6" x14ac:dyDescent="0.25">
      <c r="F123" s="68"/>
    </row>
    <row r="124" spans="6:6" x14ac:dyDescent="0.25">
      <c r="F124" s="68"/>
    </row>
    <row r="125" spans="6:6" x14ac:dyDescent="0.25">
      <c r="F125" s="68"/>
    </row>
    <row r="126" spans="6:6" x14ac:dyDescent="0.25">
      <c r="F126" s="68"/>
    </row>
    <row r="127" spans="6:6" x14ac:dyDescent="0.25">
      <c r="F127" s="68"/>
    </row>
    <row r="128" spans="6:6" x14ac:dyDescent="0.25">
      <c r="F128" s="68"/>
    </row>
    <row r="129" spans="6:6" x14ac:dyDescent="0.25">
      <c r="F129" s="68"/>
    </row>
    <row r="130" spans="6:6" x14ac:dyDescent="0.25">
      <c r="F130" s="68"/>
    </row>
    <row r="134" spans="6:6" x14ac:dyDescent="0.25">
      <c r="F134" s="68"/>
    </row>
    <row r="135" spans="6:6" x14ac:dyDescent="0.25">
      <c r="F135" s="68"/>
    </row>
    <row r="136" spans="6:6" x14ac:dyDescent="0.25">
      <c r="F136" s="68"/>
    </row>
    <row r="137" spans="6:6" x14ac:dyDescent="0.25">
      <c r="F137" s="68"/>
    </row>
    <row r="141" spans="6:6" x14ac:dyDescent="0.25">
      <c r="F141" s="68"/>
    </row>
    <row r="142" spans="6:6" x14ac:dyDescent="0.25">
      <c r="F142" s="68"/>
    </row>
    <row r="143" spans="6:6" x14ac:dyDescent="0.25">
      <c r="F143" s="68"/>
    </row>
    <row r="147" spans="6:6" x14ac:dyDescent="0.25">
      <c r="F147" s="68"/>
    </row>
    <row r="148" spans="6:6" x14ac:dyDescent="0.25">
      <c r="F148" s="68"/>
    </row>
    <row r="149" spans="6:6" x14ac:dyDescent="0.25">
      <c r="F149" s="68"/>
    </row>
  </sheetData>
  <mergeCells count="5">
    <mergeCell ref="F51:J51"/>
    <mergeCell ref="F2:J2"/>
    <mergeCell ref="F13:J13"/>
    <mergeCell ref="F27:J27"/>
    <mergeCell ref="F37:J37"/>
  </mergeCells>
  <phoneticPr fontId="15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B3" sqref="B3:H6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D75BC-AB72-4D0F-B842-545365663BDA}">
  <dimension ref="A1:N27"/>
  <sheetViews>
    <sheetView zoomScaleNormal="100" workbookViewId="0">
      <selection activeCell="B5" sqref="B5:I5"/>
    </sheetView>
  </sheetViews>
  <sheetFormatPr defaultRowHeight="15" x14ac:dyDescent="0.25"/>
  <cols>
    <col min="1" max="1" width="7" customWidth="1"/>
    <col min="2" max="2" width="14.28515625" customWidth="1"/>
    <col min="3" max="3" width="13.5703125" customWidth="1"/>
    <col min="4" max="4" width="11" style="11" customWidth="1"/>
    <col min="5" max="5" width="18.5703125" customWidth="1"/>
    <col min="6" max="6" width="14.7109375" customWidth="1"/>
    <col min="7" max="7" width="10" customWidth="1"/>
    <col min="8" max="8" width="16.28515625" customWidth="1"/>
    <col min="10" max="10" width="11" bestFit="1" customWidth="1"/>
    <col min="13" max="13" width="20.140625" customWidth="1"/>
    <col min="14" max="14" width="21.28515625" customWidth="1"/>
  </cols>
  <sheetData>
    <row r="1" spans="1:14" x14ac:dyDescent="0.25">
      <c r="B1" s="24" t="s">
        <v>11</v>
      </c>
    </row>
    <row r="2" spans="1:14" x14ac:dyDescent="0.25">
      <c r="A2" s="12" t="s">
        <v>16</v>
      </c>
      <c r="B2" s="13" t="s">
        <v>12</v>
      </c>
      <c r="C2" s="13" t="s">
        <v>17</v>
      </c>
      <c r="D2" s="14" t="s">
        <v>13</v>
      </c>
      <c r="E2" s="14" t="s">
        <v>8</v>
      </c>
      <c r="F2" s="15"/>
      <c r="G2" s="15"/>
      <c r="H2" s="15"/>
      <c r="I2" s="15"/>
      <c r="J2" s="15"/>
      <c r="K2" s="12"/>
    </row>
    <row r="3" spans="1:14" x14ac:dyDescent="0.25">
      <c r="A3" s="12">
        <v>1</v>
      </c>
      <c r="B3" s="12">
        <v>1806</v>
      </c>
      <c r="C3" s="16">
        <v>555</v>
      </c>
      <c r="D3" s="17">
        <f>E3/C3</f>
        <v>17747.747747747748</v>
      </c>
      <c r="E3" s="21">
        <v>9850000</v>
      </c>
      <c r="F3" s="94">
        <v>591000</v>
      </c>
      <c r="G3" s="15">
        <v>30000</v>
      </c>
      <c r="H3" s="21">
        <f>E3+F3+G3</f>
        <v>10471000</v>
      </c>
      <c r="I3" s="17">
        <f>H3/C3</f>
        <v>18866.666666666668</v>
      </c>
      <c r="J3" s="12"/>
      <c r="K3" s="12"/>
    </row>
    <row r="4" spans="1:14" x14ac:dyDescent="0.25">
      <c r="A4" s="12">
        <v>2</v>
      </c>
      <c r="B4" s="12">
        <v>1001</v>
      </c>
      <c r="C4" s="16">
        <v>556</v>
      </c>
      <c r="D4" s="17">
        <f t="shared" ref="D4:D9" si="0">E4/C4</f>
        <v>19874.100719424459</v>
      </c>
      <c r="E4" s="17">
        <v>11050000</v>
      </c>
      <c r="F4" s="15">
        <v>663000</v>
      </c>
      <c r="G4" s="15">
        <v>30000</v>
      </c>
      <c r="H4" s="21">
        <f t="shared" ref="H4:H9" si="1">E4+F4+G4</f>
        <v>11743000</v>
      </c>
      <c r="I4" s="17">
        <f t="shared" ref="I4:I9" si="2">H4/C4</f>
        <v>21120.503597122301</v>
      </c>
      <c r="J4" s="12"/>
      <c r="K4" s="12"/>
    </row>
    <row r="5" spans="1:14" x14ac:dyDescent="0.25">
      <c r="A5" s="12">
        <v>3</v>
      </c>
      <c r="B5" s="12">
        <v>1607</v>
      </c>
      <c r="C5" s="16">
        <v>538</v>
      </c>
      <c r="D5" s="17">
        <f t="shared" si="0"/>
        <v>16775.092936802976</v>
      </c>
      <c r="E5" s="21">
        <v>9025000</v>
      </c>
      <c r="F5" s="15">
        <v>541500</v>
      </c>
      <c r="G5" s="15">
        <v>30000</v>
      </c>
      <c r="H5" s="21">
        <f t="shared" si="1"/>
        <v>9596500</v>
      </c>
      <c r="I5" s="17">
        <f t="shared" si="2"/>
        <v>17837.36059479554</v>
      </c>
      <c r="J5" s="12"/>
      <c r="K5" s="12"/>
    </row>
    <row r="6" spans="1:14" x14ac:dyDescent="0.25">
      <c r="A6" s="12">
        <v>4</v>
      </c>
      <c r="B6" s="12">
        <v>1409</v>
      </c>
      <c r="C6" s="16">
        <v>383</v>
      </c>
      <c r="D6" s="17">
        <f t="shared" si="0"/>
        <v>16971.279373368146</v>
      </c>
      <c r="E6" s="21">
        <v>6500000</v>
      </c>
      <c r="F6" s="15">
        <v>390000</v>
      </c>
      <c r="G6" s="15">
        <v>30000</v>
      </c>
      <c r="H6" s="21">
        <f t="shared" si="1"/>
        <v>6920000</v>
      </c>
      <c r="I6" s="17">
        <f t="shared" si="2"/>
        <v>18067.885117493472</v>
      </c>
      <c r="J6" s="12"/>
      <c r="K6" s="12"/>
    </row>
    <row r="7" spans="1:14" x14ac:dyDescent="0.25">
      <c r="A7" s="12">
        <v>5</v>
      </c>
      <c r="B7" s="12"/>
      <c r="C7" s="16"/>
      <c r="D7" s="17" t="e">
        <f t="shared" si="0"/>
        <v>#DIV/0!</v>
      </c>
      <c r="E7" s="22"/>
      <c r="F7" s="15"/>
      <c r="G7" s="15">
        <v>30000</v>
      </c>
      <c r="H7" s="22">
        <f t="shared" si="1"/>
        <v>30000</v>
      </c>
      <c r="I7" s="17" t="e">
        <f t="shared" si="2"/>
        <v>#DIV/0!</v>
      </c>
      <c r="J7" s="12"/>
      <c r="K7" s="12"/>
    </row>
    <row r="8" spans="1:14" x14ac:dyDescent="0.25">
      <c r="A8" s="12">
        <v>6</v>
      </c>
      <c r="B8" s="12"/>
      <c r="C8" s="16"/>
      <c r="D8" s="17" t="e">
        <f t="shared" si="0"/>
        <v>#DIV/0!</v>
      </c>
      <c r="E8" s="22"/>
      <c r="F8" s="15"/>
      <c r="G8" s="15">
        <v>30000</v>
      </c>
      <c r="H8" s="22">
        <f t="shared" si="1"/>
        <v>30000</v>
      </c>
      <c r="I8" s="17" t="e">
        <f t="shared" si="2"/>
        <v>#DIV/0!</v>
      </c>
      <c r="J8" s="12"/>
      <c r="K8" s="12"/>
    </row>
    <row r="9" spans="1:14" x14ac:dyDescent="0.25">
      <c r="A9" s="12">
        <v>7</v>
      </c>
      <c r="B9" s="12"/>
      <c r="C9" s="16"/>
      <c r="D9" s="17" t="e">
        <f t="shared" si="0"/>
        <v>#DIV/0!</v>
      </c>
      <c r="E9" s="22"/>
      <c r="F9" s="15"/>
      <c r="G9" s="15">
        <v>30000</v>
      </c>
      <c r="H9" s="22">
        <f t="shared" si="1"/>
        <v>30000</v>
      </c>
      <c r="I9" s="17" t="e">
        <f t="shared" si="2"/>
        <v>#DIV/0!</v>
      </c>
      <c r="J9" s="12"/>
      <c r="K9" s="12"/>
    </row>
    <row r="10" spans="1:14" x14ac:dyDescent="0.25">
      <c r="A10" s="12"/>
      <c r="B10" s="12"/>
      <c r="C10" s="16"/>
      <c r="D10" s="17"/>
      <c r="E10" s="22"/>
      <c r="F10" s="15"/>
      <c r="G10" s="15"/>
      <c r="H10" s="22"/>
      <c r="I10" s="18"/>
      <c r="J10" s="12"/>
      <c r="K10" s="12"/>
    </row>
    <row r="11" spans="1:14" x14ac:dyDescent="0.25">
      <c r="A11" s="12"/>
      <c r="B11" s="12"/>
      <c r="C11" s="16"/>
      <c r="D11" s="17"/>
      <c r="E11" s="22"/>
      <c r="F11" s="12"/>
      <c r="G11" s="12"/>
      <c r="H11" s="22"/>
      <c r="I11" s="16"/>
      <c r="J11" s="20"/>
      <c r="K11" s="12"/>
    </row>
    <row r="12" spans="1:14" x14ac:dyDescent="0.25">
      <c r="A12" s="12"/>
      <c r="B12" s="12"/>
      <c r="C12" s="16"/>
      <c r="D12" s="17"/>
      <c r="E12" s="22"/>
      <c r="F12" s="12"/>
      <c r="G12" s="15"/>
      <c r="H12" s="22"/>
      <c r="I12" s="16"/>
      <c r="J12" s="20"/>
      <c r="K12" s="12"/>
    </row>
    <row r="13" spans="1:14" x14ac:dyDescent="0.25">
      <c r="A13" s="12"/>
      <c r="B13" s="12"/>
      <c r="C13" s="16"/>
      <c r="D13" s="17"/>
      <c r="E13" s="23"/>
      <c r="F13" s="12"/>
      <c r="G13" s="15"/>
      <c r="H13" s="23"/>
      <c r="I13" s="17"/>
      <c r="J13" s="20"/>
      <c r="K13" s="12"/>
    </row>
    <row r="14" spans="1:14" x14ac:dyDescent="0.25">
      <c r="A14" s="12"/>
      <c r="B14" s="12"/>
      <c r="C14" s="16"/>
      <c r="D14" s="17"/>
      <c r="E14" s="22"/>
      <c r="F14" s="12"/>
      <c r="G14" s="15"/>
      <c r="H14" s="22"/>
      <c r="I14" s="17"/>
      <c r="J14" s="20"/>
      <c r="K14" s="12"/>
    </row>
    <row r="15" spans="1:14" x14ac:dyDescent="0.25">
      <c r="A15" s="12"/>
      <c r="B15" s="12"/>
      <c r="C15" s="16"/>
      <c r="D15" s="17"/>
      <c r="E15" s="22"/>
      <c r="F15" s="12"/>
      <c r="G15" s="15"/>
      <c r="H15" s="22"/>
      <c r="I15" s="17"/>
      <c r="J15" s="20"/>
      <c r="K15" s="12"/>
      <c r="M15" s="6"/>
      <c r="N15" s="7"/>
    </row>
    <row r="16" spans="1:14" x14ac:dyDescent="0.25">
      <c r="A16" s="12"/>
      <c r="B16" s="12"/>
      <c r="C16" s="16"/>
      <c r="D16" s="17"/>
      <c r="E16" s="22"/>
      <c r="F16" s="12"/>
      <c r="G16" s="15"/>
      <c r="H16" s="22"/>
      <c r="I16" s="17"/>
      <c r="J16" s="20"/>
      <c r="K16" s="12"/>
    </row>
    <row r="17" spans="1:11" x14ac:dyDescent="0.25">
      <c r="A17" s="12"/>
      <c r="B17" s="12"/>
      <c r="C17" s="16"/>
      <c r="D17" s="17"/>
      <c r="E17" s="22"/>
      <c r="F17" s="12"/>
      <c r="G17" s="15"/>
      <c r="H17" s="22"/>
      <c r="I17" s="18"/>
      <c r="J17" s="20"/>
      <c r="K17" s="12"/>
    </row>
    <row r="18" spans="1:11" x14ac:dyDescent="0.25">
      <c r="A18" s="12"/>
      <c r="B18" s="12"/>
      <c r="C18" s="12"/>
      <c r="D18" s="12"/>
      <c r="E18" s="19"/>
      <c r="F18" s="12"/>
      <c r="G18" s="12"/>
      <c r="H18" s="19">
        <f t="shared" ref="H18:H19" si="3">E18+F18+G18</f>
        <v>0</v>
      </c>
      <c r="I18" s="12"/>
      <c r="J18" s="20"/>
      <c r="K18" s="12"/>
    </row>
    <row r="19" spans="1:11" x14ac:dyDescent="0.25">
      <c r="A19" s="12"/>
      <c r="B19" s="12"/>
      <c r="C19" s="12"/>
      <c r="D19" s="12"/>
      <c r="E19" s="12"/>
      <c r="F19" s="12"/>
      <c r="G19" s="12"/>
      <c r="H19" s="19">
        <f t="shared" si="3"/>
        <v>0</v>
      </c>
      <c r="I19" s="12"/>
      <c r="J19" s="20"/>
      <c r="K19" s="12"/>
    </row>
    <row r="20" spans="1:1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</row>
    <row r="21" spans="1:11" x14ac:dyDescent="0.25">
      <c r="B21" s="11"/>
      <c r="C21" s="11"/>
      <c r="E21" s="11"/>
      <c r="F21" s="11"/>
      <c r="G21" s="11"/>
      <c r="H21" s="11"/>
      <c r="I21" s="11"/>
    </row>
    <row r="22" spans="1:11" x14ac:dyDescent="0.25">
      <c r="B22" s="11"/>
      <c r="C22" s="11"/>
      <c r="E22" s="11"/>
      <c r="F22" s="11"/>
      <c r="G22" s="11"/>
      <c r="H22" s="11"/>
      <c r="I22" s="11"/>
    </row>
    <row r="23" spans="1:11" x14ac:dyDescent="0.25">
      <c r="B23" s="11"/>
      <c r="C23" s="11"/>
      <c r="E23" s="11"/>
      <c r="F23" s="11"/>
      <c r="G23" s="11"/>
      <c r="H23" s="11"/>
      <c r="I23" s="11"/>
    </row>
    <row r="24" spans="1:11" x14ac:dyDescent="0.25">
      <c r="B24" s="11"/>
      <c r="C24" s="11"/>
      <c r="E24" s="11"/>
      <c r="F24" s="11"/>
      <c r="G24" s="11"/>
      <c r="H24" s="11"/>
      <c r="I24" s="11"/>
    </row>
    <row r="25" spans="1:11" x14ac:dyDescent="0.25">
      <c r="B25" s="11"/>
      <c r="C25" s="11"/>
      <c r="E25" s="11"/>
      <c r="F25" s="11"/>
      <c r="G25" s="11"/>
      <c r="H25" s="11"/>
      <c r="I25" s="11"/>
    </row>
    <row r="26" spans="1:11" x14ac:dyDescent="0.25">
      <c r="B26" s="11"/>
      <c r="C26" s="11"/>
      <c r="E26" s="11"/>
      <c r="F26" s="11"/>
      <c r="G26" s="11"/>
      <c r="H26" s="11"/>
      <c r="I26" s="11"/>
    </row>
    <row r="27" spans="1:11" x14ac:dyDescent="0.25">
      <c r="B27" s="11"/>
      <c r="C27" s="11"/>
      <c r="E27" s="11"/>
      <c r="F27" s="11"/>
      <c r="G27" s="11"/>
      <c r="H27" s="11"/>
      <c r="I27" s="1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BF18F-CE0B-44B1-B3F9-8D180A2FCA64}">
  <dimension ref="A1"/>
  <sheetViews>
    <sheetView topLeftCell="A8" zoomScale="160" zoomScaleNormal="160" workbookViewId="0">
      <selection activeCell="L3" sqref="L3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SKY 27</vt:lpstr>
      <vt:lpstr>Total</vt:lpstr>
      <vt:lpstr>Rera</vt:lpstr>
      <vt:lpstr>Typical Floor</vt:lpstr>
      <vt:lpstr>Rates</vt:lpstr>
      <vt:lpstr>IGR</vt:lpstr>
      <vt:lpstr>RR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2024-03-31T07:23:04Z</dcterms:modified>
</cp:coreProperties>
</file>