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Prashant Nerkar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41" r:id="rId5"/>
    <sheet name="Sheet2" sheetId="42" r:id="rId6"/>
    <sheet name="Sheet3" sheetId="43" r:id="rId7"/>
    <sheet name="Sheet4" sheetId="44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4" l="1"/>
  <c r="C18" i="25"/>
  <c r="E29" i="23"/>
  <c r="D29" i="23"/>
  <c r="D28" i="23"/>
  <c r="D27" i="23"/>
  <c r="C17" i="25" l="1"/>
  <c r="C7" i="4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D23" i="23" l="1"/>
  <c r="C5" i="23"/>
  <c r="B2" i="4" l="1"/>
  <c r="C2" i="4" s="1"/>
  <c r="B3" i="4"/>
  <c r="C3" i="4" s="1"/>
  <c r="B4" i="4"/>
  <c r="D4" i="4" s="1"/>
  <c r="B5" i="4"/>
  <c r="D5" i="4" s="1"/>
  <c r="B6" i="4"/>
  <c r="D6" i="4" s="1"/>
  <c r="D7" i="4"/>
  <c r="B8" i="4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B13" i="4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J7" i="4"/>
  <c r="I7" i="4"/>
  <c r="I6" i="4"/>
  <c r="I5" i="4"/>
  <c r="J4" i="4"/>
  <c r="I4" i="4"/>
  <c r="J3" i="4"/>
  <c r="I3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I30" i="24" s="1"/>
  <c r="H29" i="24"/>
  <c r="G29" i="24"/>
  <c r="I29" i="24" s="1"/>
  <c r="F29" i="24"/>
  <c r="E29" i="24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s="1"/>
  <c r="C20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Q16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<sst xmlns="http://schemas.openxmlformats.org/spreadsheetml/2006/main" count="130" uniqueCount="99">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</sst>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6" fontId="7" fillId="0" borderId="0" xfId="0" applyNumberFormat="1" applyFont="1"/>
    <xf numFmtId="166" fontId="2" fillId="0" borderId="0" xfId="0" applyNumberFormat="1" applyFont="1"/>
    <xf numFmtId="171" fontId="0" fillId="0" borderId="0" xfId="0" applyNumberForma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421822</xdr:colOff>
      <xdr:row>1</xdr:row>
      <xdr:rowOff>163286</xdr:rowOff>
    </xdr:from>
    <xdr:to>
      <xdr:col>10</xdr:col>
      <xdr:colOff>32023</xdr:colOff>
      <xdr:row>23</xdr:row>
      <xdr:rowOff>55971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2" y="353786"/>
          <a:ext cx="5733415" cy="408368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6.5703125" customWidth="1"/>
    <col min="4" max="4" width="14.5703125" customWidth="1"/>
    <col min="5" max="5" width="14.710937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26235</v>
      </c>
      <c r="F2" s="75"/>
      <c r="G2" s="121" t="s">
        <v>76</v>
      </c>
      <c r="H2" s="122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24200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24200</v>
      </c>
      <c r="D5" s="57" t="s">
        <v>61</v>
      </c>
      <c r="E5" s="58">
        <f>ROUND(C5/10.764,0)</f>
        <v>2248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8700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15500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15500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24200</v>
      </c>
      <c r="D10" s="57" t="s">
        <v>61</v>
      </c>
      <c r="E10" s="58">
        <f>ROUND(C10/10.764,0)</f>
        <v>2248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944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C16*2000</f>
        <v>1888000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61">
        <f>E10*C16</f>
        <v>2122112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3"/>
      <c r="L1" s="123"/>
      <c r="M1" s="123"/>
      <c r="N1" s="123"/>
      <c r="O1" s="123"/>
      <c r="P1" s="123"/>
      <c r="Q1" s="123"/>
      <c r="R1" s="123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5" zoomScaleNormal="100" workbookViewId="0">
      <selection activeCell="E19" sqref="E19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4200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11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118"/>
      <c r="G10" s="78"/>
    </row>
    <row r="11" spans="1:8">
      <c r="A11" s="15"/>
      <c r="B11" s="26"/>
      <c r="C11" s="27">
        <f>C10%</f>
        <v>0</v>
      </c>
      <c r="D11" s="27"/>
      <c r="F11" s="78"/>
      <c r="G11" s="119"/>
    </row>
    <row r="12" spans="1:8">
      <c r="A12" s="15" t="s">
        <v>21</v>
      </c>
      <c r="B12" s="19"/>
      <c r="C12" s="20">
        <f>C6*C11</f>
        <v>0</v>
      </c>
      <c r="D12" s="23"/>
      <c r="F12" s="78"/>
      <c r="G12" s="119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119"/>
    </row>
    <row r="14" spans="1:8">
      <c r="A14" s="15" t="s">
        <v>15</v>
      </c>
      <c r="B14" s="19"/>
      <c r="C14" s="20">
        <f>C5</f>
        <v>2200</v>
      </c>
      <c r="D14" s="23"/>
      <c r="F14" s="78"/>
      <c r="G14" s="119"/>
    </row>
    <row r="15" spans="1:8">
      <c r="B15" s="19"/>
      <c r="C15" s="20"/>
      <c r="D15" s="23"/>
      <c r="F15" s="78"/>
      <c r="G15" s="120"/>
    </row>
    <row r="16" spans="1:8">
      <c r="A16" s="28" t="s">
        <v>23</v>
      </c>
      <c r="B16" s="29"/>
      <c r="C16" s="21">
        <f>C14+C13</f>
        <v>4200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858</v>
      </c>
      <c r="D18" s="76"/>
      <c r="E18" s="77"/>
      <c r="F18" s="78"/>
      <c r="G18" s="78"/>
    </row>
    <row r="19" spans="1:7">
      <c r="A19" s="15"/>
      <c r="B19" s="6"/>
      <c r="C19" s="30">
        <f>C18*C16</f>
        <v>3603600</v>
      </c>
      <c r="D19" s="78" t="s">
        <v>68</v>
      </c>
      <c r="E19" s="30"/>
      <c r="F19" s="78"/>
      <c r="G19" s="78"/>
    </row>
    <row r="20" spans="1:7">
      <c r="A20" s="15"/>
      <c r="B20" s="61"/>
      <c r="C20" s="31">
        <f>C19*95%</f>
        <v>3423420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2882880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1716000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7507.5</v>
      </c>
      <c r="D25" s="31"/>
    </row>
    <row r="26" spans="1:7">
      <c r="C26" s="31"/>
      <c r="D26" s="31"/>
    </row>
    <row r="27" spans="1:7">
      <c r="C27" s="31">
        <v>68.69</v>
      </c>
      <c r="D27" s="124">
        <f>C27*10.764</f>
        <v>739.37915999999996</v>
      </c>
    </row>
    <row r="28" spans="1:7">
      <c r="C28">
        <v>11.03</v>
      </c>
      <c r="D28" s="124">
        <f>C28*10.764</f>
        <v>118.72691999999999</v>
      </c>
    </row>
    <row r="29" spans="1:7">
      <c r="C29"/>
      <c r="D29" s="125">
        <f>SUM(D27:D28)</f>
        <v>858.10607999999991</v>
      </c>
      <c r="E29" s="126">
        <f>D29*1.1</f>
        <v>943.91668800000002</v>
      </c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 s="118"/>
    </row>
    <row r="34" spans="1:4">
      <c r="C34"/>
      <c r="D34"/>
    </row>
    <row r="35" spans="1:4">
      <c r="C35"/>
      <c r="D35"/>
    </row>
    <row r="36" spans="1:4">
      <c r="C36"/>
      <c r="D36" s="118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Q11" sqref="Q11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v>1</v>
      </c>
      <c r="B2" s="4">
        <f t="shared" ref="B2:B15" si="0">Q2</f>
        <v>700</v>
      </c>
      <c r="C2" s="4">
        <f t="shared" ref="C2:C15" si="1">B2*1.2</f>
        <v>840</v>
      </c>
      <c r="D2" s="4">
        <v>2100</v>
      </c>
      <c r="E2" s="5">
        <v>8000000</v>
      </c>
      <c r="F2" s="66">
        <f t="shared" ref="F2:F15" si="2">ROUND((E2/B2),0)</f>
        <v>11429</v>
      </c>
      <c r="G2" s="66">
        <f t="shared" ref="G2:G15" si="3">ROUND((E2/C2),0)</f>
        <v>9524</v>
      </c>
      <c r="H2" s="66">
        <f t="shared" ref="H2:H15" si="4">ROUND((E2/D2),0)</f>
        <v>3810</v>
      </c>
      <c r="I2" s="66">
        <f t="shared" ref="I2:I15" si="5">T2</f>
        <v>0</v>
      </c>
      <c r="J2" s="66">
        <f t="shared" ref="J2:J15" si="6">U2</f>
        <v>0</v>
      </c>
      <c r="K2" s="67"/>
      <c r="L2" s="67"/>
      <c r="M2" s="67"/>
      <c r="N2" s="67">
        <v>1</v>
      </c>
      <c r="O2" s="75"/>
      <c r="P2" s="75"/>
      <c r="Q2" s="75">
        <v>700</v>
      </c>
      <c r="R2" s="2">
        <v>3800000</v>
      </c>
      <c r="S2" s="2">
        <f>R2/Q2</f>
        <v>5428.5714285714284</v>
      </c>
      <c r="T2" s="2"/>
      <c r="AA2" s="68"/>
    </row>
    <row r="3" spans="1:35">
      <c r="A3" s="4">
        <v>2</v>
      </c>
      <c r="B3" s="4">
        <f t="shared" si="0"/>
        <v>0</v>
      </c>
      <c r="C3" s="4">
        <f t="shared" si="1"/>
        <v>0</v>
      </c>
      <c r="D3" s="4">
        <v>1850</v>
      </c>
      <c r="E3" s="5">
        <v>6200000</v>
      </c>
      <c r="F3" s="66" t="e">
        <f t="shared" si="2"/>
        <v>#DIV/0!</v>
      </c>
      <c r="G3" s="66" t="e">
        <f t="shared" si="3"/>
        <v>#DIV/0!</v>
      </c>
      <c r="H3" s="66">
        <f t="shared" si="4"/>
        <v>3351</v>
      </c>
      <c r="I3" s="66">
        <f t="shared" si="5"/>
        <v>0</v>
      </c>
      <c r="J3" s="66">
        <f t="shared" si="6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v>3</v>
      </c>
      <c r="B4" s="4">
        <f t="shared" si="0"/>
        <v>0</v>
      </c>
      <c r="C4" s="4">
        <v>1800</v>
      </c>
      <c r="D4" s="4">
        <f t="shared" ref="D4:D15" si="7">C4*1.2</f>
        <v>2160</v>
      </c>
      <c r="E4" s="5">
        <v>6500000</v>
      </c>
      <c r="F4" s="66" t="e">
        <f t="shared" si="2"/>
        <v>#DIV/0!</v>
      </c>
      <c r="G4" s="66">
        <f t="shared" si="3"/>
        <v>3611</v>
      </c>
      <c r="H4" s="66">
        <f t="shared" si="4"/>
        <v>3009</v>
      </c>
      <c r="I4" s="66">
        <f t="shared" si="5"/>
        <v>0</v>
      </c>
      <c r="J4" s="66">
        <f t="shared" si="6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v>4</v>
      </c>
      <c r="B5" s="4">
        <f t="shared" si="0"/>
        <v>0</v>
      </c>
      <c r="C5" s="4">
        <v>1821</v>
      </c>
      <c r="D5" s="4">
        <f t="shared" si="7"/>
        <v>2185.1999999999998</v>
      </c>
      <c r="E5" s="5">
        <v>8000000</v>
      </c>
      <c r="F5" s="66" t="e">
        <f t="shared" si="2"/>
        <v>#DIV/0!</v>
      </c>
      <c r="G5" s="66">
        <f t="shared" si="3"/>
        <v>4393</v>
      </c>
      <c r="H5" s="66">
        <f t="shared" si="4"/>
        <v>3661</v>
      </c>
      <c r="I5" s="66">
        <f t="shared" si="5"/>
        <v>0</v>
      </c>
      <c r="J5" s="66">
        <f t="shared" si="6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v>5</v>
      </c>
      <c r="B6" s="4">
        <f t="shared" si="0"/>
        <v>0</v>
      </c>
      <c r="C6" s="4">
        <v>1800</v>
      </c>
      <c r="D6" s="4">
        <f t="shared" si="7"/>
        <v>2160</v>
      </c>
      <c r="E6" s="5">
        <v>5500000</v>
      </c>
      <c r="F6" s="66" t="e">
        <f t="shared" si="2"/>
        <v>#DIV/0!</v>
      </c>
      <c r="G6" s="66">
        <f t="shared" si="3"/>
        <v>3056</v>
      </c>
      <c r="H6" s="66">
        <f t="shared" si="4"/>
        <v>2546</v>
      </c>
      <c r="I6" s="66">
        <f t="shared" si="5"/>
        <v>0</v>
      </c>
      <c r="J6" s="66">
        <f t="shared" si="6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v>6</v>
      </c>
      <c r="B7" s="4">
        <v>2000</v>
      </c>
      <c r="C7" s="4">
        <f t="shared" si="1"/>
        <v>2400</v>
      </c>
      <c r="D7" s="4">
        <f t="shared" si="7"/>
        <v>2880</v>
      </c>
      <c r="E7" s="5">
        <v>7000000</v>
      </c>
      <c r="F7" s="4">
        <f t="shared" si="2"/>
        <v>3500</v>
      </c>
      <c r="G7" s="4">
        <f t="shared" si="3"/>
        <v>2917</v>
      </c>
      <c r="H7" s="4">
        <f t="shared" si="4"/>
        <v>2431</v>
      </c>
      <c r="I7" s="4">
        <f t="shared" si="5"/>
        <v>0</v>
      </c>
      <c r="J7" s="4">
        <f t="shared" si="6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v>7</v>
      </c>
      <c r="B8" s="4">
        <f t="shared" si="0"/>
        <v>0</v>
      </c>
      <c r="C8" s="4">
        <v>1417</v>
      </c>
      <c r="D8" s="4">
        <f t="shared" si="7"/>
        <v>1700.3999999999999</v>
      </c>
      <c r="E8" s="5">
        <v>4700000</v>
      </c>
      <c r="F8" s="4" t="e">
        <f t="shared" si="2"/>
        <v>#DIV/0!</v>
      </c>
      <c r="G8" s="4">
        <f t="shared" si="3"/>
        <v>3317</v>
      </c>
      <c r="H8" s="4">
        <f t="shared" si="4"/>
        <v>2764</v>
      </c>
      <c r="I8" s="4">
        <f t="shared" si="5"/>
        <v>0</v>
      </c>
      <c r="J8" s="4">
        <f t="shared" si="6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ref="A9:A15" si="8">N9</f>
        <v>0</v>
      </c>
      <c r="B9" s="4">
        <f t="shared" si="0"/>
        <v>0</v>
      </c>
      <c r="C9" s="4">
        <f t="shared" si="1"/>
        <v>0</v>
      </c>
      <c r="D9" s="4">
        <f t="shared" si="7"/>
        <v>0</v>
      </c>
      <c r="E9" s="5">
        <f t="shared" ref="E9:E15" si="9">R9</f>
        <v>0</v>
      </c>
      <c r="F9" s="4" t="e">
        <f t="shared" si="2"/>
        <v>#DIV/0!</v>
      </c>
      <c r="G9" s="4" t="e">
        <f t="shared" si="3"/>
        <v>#DIV/0!</v>
      </c>
      <c r="H9" s="4" t="e">
        <f t="shared" si="4"/>
        <v>#DIV/0!</v>
      </c>
      <c r="I9" s="4">
        <f t="shared" si="5"/>
        <v>0</v>
      </c>
      <c r="J9" s="4">
        <f t="shared" si="6"/>
        <v>0</v>
      </c>
      <c r="O9" s="75"/>
      <c r="P9" s="75"/>
      <c r="Q9" s="75"/>
      <c r="R9" s="2"/>
      <c r="S9" s="2"/>
      <c r="T9" s="2"/>
    </row>
    <row r="10" spans="1:35">
      <c r="A10" s="4">
        <f t="shared" si="8"/>
        <v>0</v>
      </c>
      <c r="B10" s="4">
        <f t="shared" si="0"/>
        <v>0</v>
      </c>
      <c r="C10" s="4">
        <f t="shared" si="1"/>
        <v>0</v>
      </c>
      <c r="D10" s="4">
        <f t="shared" si="7"/>
        <v>0</v>
      </c>
      <c r="E10" s="5">
        <f t="shared" si="9"/>
        <v>0</v>
      </c>
      <c r="F10" s="4" t="e">
        <f t="shared" si="2"/>
        <v>#DIV/0!</v>
      </c>
      <c r="G10" s="4" t="e">
        <f t="shared" si="3"/>
        <v>#DIV/0!</v>
      </c>
      <c r="H10" s="4" t="e">
        <f t="shared" si="4"/>
        <v>#DIV/0!</v>
      </c>
      <c r="I10" s="4">
        <f t="shared" si="5"/>
        <v>0</v>
      </c>
      <c r="J10" s="4">
        <f t="shared" si="6"/>
        <v>0</v>
      </c>
      <c r="O10" s="75"/>
      <c r="P10" s="75"/>
      <c r="Q10" s="75"/>
      <c r="R10" s="2"/>
      <c r="S10" s="2"/>
    </row>
    <row r="11" spans="1:35" ht="16.5">
      <c r="A11" s="4">
        <f t="shared" si="8"/>
        <v>0</v>
      </c>
      <c r="B11" s="4">
        <f t="shared" si="0"/>
        <v>0</v>
      </c>
      <c r="C11" s="4">
        <f t="shared" si="1"/>
        <v>0</v>
      </c>
      <c r="D11" s="4">
        <f t="shared" si="7"/>
        <v>0</v>
      </c>
      <c r="E11" s="5">
        <f t="shared" si="9"/>
        <v>0</v>
      </c>
      <c r="F11" s="4" t="e">
        <f t="shared" si="2"/>
        <v>#DIV/0!</v>
      </c>
      <c r="G11" s="4" t="e">
        <f t="shared" si="3"/>
        <v>#DIV/0!</v>
      </c>
      <c r="H11" s="4" t="e">
        <f t="shared" si="4"/>
        <v>#DIV/0!</v>
      </c>
      <c r="I11" s="4">
        <f t="shared" si="5"/>
        <v>0</v>
      </c>
      <c r="J11" s="4">
        <f t="shared" si="6"/>
        <v>0</v>
      </c>
      <c r="R11" s="2"/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8"/>
        <v>0</v>
      </c>
      <c r="B12" s="4">
        <f t="shared" si="0"/>
        <v>0</v>
      </c>
      <c r="C12" s="4">
        <f t="shared" si="1"/>
        <v>0</v>
      </c>
      <c r="D12" s="4">
        <f t="shared" si="7"/>
        <v>0</v>
      </c>
      <c r="E12" s="5">
        <f t="shared" si="9"/>
        <v>0</v>
      </c>
      <c r="F12" s="4" t="e">
        <f t="shared" si="2"/>
        <v>#DIV/0!</v>
      </c>
      <c r="G12" s="4" t="e">
        <f t="shared" si="3"/>
        <v>#DIV/0!</v>
      </c>
      <c r="H12" s="4" t="e">
        <f t="shared" si="4"/>
        <v>#DIV/0!</v>
      </c>
      <c r="I12" s="4">
        <f t="shared" si="5"/>
        <v>0</v>
      </c>
      <c r="J12" s="4">
        <f t="shared" si="6"/>
        <v>0</v>
      </c>
      <c r="R12" s="2"/>
      <c r="S12" s="2"/>
      <c r="V12" s="71"/>
    </row>
    <row r="13" spans="1:35">
      <c r="A13" s="4">
        <f t="shared" si="8"/>
        <v>0</v>
      </c>
      <c r="B13" s="4">
        <f t="shared" si="0"/>
        <v>0</v>
      </c>
      <c r="C13" s="4">
        <f t="shared" si="1"/>
        <v>0</v>
      </c>
      <c r="D13" s="4">
        <f t="shared" si="7"/>
        <v>0</v>
      </c>
      <c r="E13" s="5">
        <f t="shared" si="9"/>
        <v>0</v>
      </c>
      <c r="F13" s="4" t="e">
        <f t="shared" si="2"/>
        <v>#DIV/0!</v>
      </c>
      <c r="G13" s="4" t="e">
        <f t="shared" si="3"/>
        <v>#DIV/0!</v>
      </c>
      <c r="H13" s="4" t="e">
        <f t="shared" si="4"/>
        <v>#DIV/0!</v>
      </c>
      <c r="I13" s="4">
        <f t="shared" si="5"/>
        <v>0</v>
      </c>
      <c r="J13" s="4">
        <f t="shared" si="6"/>
        <v>0</v>
      </c>
      <c r="R13" s="2"/>
      <c r="S13" s="2"/>
    </row>
    <row r="14" spans="1:35">
      <c r="A14" s="4">
        <f t="shared" si="8"/>
        <v>0</v>
      </c>
      <c r="B14" s="4">
        <f t="shared" si="0"/>
        <v>0</v>
      </c>
      <c r="C14" s="4">
        <f t="shared" si="1"/>
        <v>0</v>
      </c>
      <c r="D14" s="4">
        <f t="shared" si="7"/>
        <v>0</v>
      </c>
      <c r="E14" s="5">
        <f t="shared" si="9"/>
        <v>0</v>
      </c>
      <c r="F14" s="4" t="e">
        <f t="shared" si="2"/>
        <v>#DIV/0!</v>
      </c>
      <c r="G14" s="4" t="e">
        <f t="shared" si="3"/>
        <v>#DIV/0!</v>
      </c>
      <c r="H14" s="4" t="e">
        <f t="shared" si="4"/>
        <v>#DIV/0!</v>
      </c>
      <c r="I14" s="4">
        <f t="shared" si="5"/>
        <v>0</v>
      </c>
      <c r="J14" s="4">
        <f t="shared" si="6"/>
        <v>0</v>
      </c>
      <c r="R14" s="2"/>
      <c r="S14" s="2"/>
    </row>
    <row r="15" spans="1:35">
      <c r="A15" s="4">
        <f t="shared" si="8"/>
        <v>0</v>
      </c>
      <c r="B15" s="4">
        <f t="shared" si="0"/>
        <v>0</v>
      </c>
      <c r="C15" s="4">
        <f t="shared" si="1"/>
        <v>0</v>
      </c>
      <c r="D15" s="4">
        <f t="shared" si="7"/>
        <v>0</v>
      </c>
      <c r="E15" s="5">
        <f t="shared" si="9"/>
        <v>0</v>
      </c>
      <c r="F15" s="4" t="e">
        <f t="shared" si="2"/>
        <v>#DIV/0!</v>
      </c>
      <c r="G15" s="4" t="e">
        <f t="shared" si="3"/>
        <v>#DIV/0!</v>
      </c>
      <c r="H15" s="4" t="e">
        <f t="shared" si="4"/>
        <v>#DIV/0!</v>
      </c>
      <c r="I15" s="4">
        <f t="shared" si="5"/>
        <v>0</v>
      </c>
      <c r="J15" s="4">
        <f t="shared" si="6"/>
        <v>0</v>
      </c>
      <c r="R15" s="2"/>
      <c r="S15" s="2"/>
    </row>
    <row r="16" spans="1:35">
      <c r="A16" s="4">
        <f t="shared" ref="A16:A19" si="10">N16</f>
        <v>0</v>
      </c>
      <c r="B16" s="4">
        <f t="shared" ref="B16:B19" si="11">Q16</f>
        <v>1041.6666666666667</v>
      </c>
      <c r="C16" s="4">
        <f t="shared" ref="C16:C19" si="12">B16*1.2</f>
        <v>1250</v>
      </c>
      <c r="D16" s="4">
        <f t="shared" ref="D16:D19" si="13">C16*1.2</f>
        <v>1500</v>
      </c>
      <c r="E16" s="5">
        <f t="shared" ref="E16:E19" si="14">R16</f>
        <v>5700000</v>
      </c>
      <c r="F16" s="4">
        <f t="shared" ref="F16:F19" si="15">ROUND((E16/B16),0)</f>
        <v>5472</v>
      </c>
      <c r="G16" s="4">
        <f t="shared" ref="G16:G19" si="16">ROUND((E16/C16),0)</f>
        <v>4560</v>
      </c>
      <c r="H16" s="4">
        <f t="shared" ref="H16:H19" si="17">ROUND((E16/D16),0)</f>
        <v>3800</v>
      </c>
      <c r="I16" s="4">
        <f t="shared" ref="I16:J19" si="18">T16</f>
        <v>0</v>
      </c>
      <c r="J16" s="4">
        <f t="shared" si="18"/>
        <v>0</v>
      </c>
      <c r="P16">
        <v>1250</v>
      </c>
      <c r="Q16">
        <f t="shared" ref="Q16:Q18" si="19">P16/1.2</f>
        <v>1041.6666666666667</v>
      </c>
      <c r="R16" s="2">
        <v>5700000</v>
      </c>
      <c r="S16" s="2"/>
    </row>
    <row r="17" spans="1:19">
      <c r="A17" s="4">
        <f t="shared" si="10"/>
        <v>0</v>
      </c>
      <c r="B17" s="4">
        <f t="shared" si="11"/>
        <v>0</v>
      </c>
      <c r="C17" s="4">
        <f t="shared" si="12"/>
        <v>0</v>
      </c>
      <c r="D17" s="4">
        <f t="shared" si="13"/>
        <v>0</v>
      </c>
      <c r="E17" s="5">
        <f t="shared" si="14"/>
        <v>0</v>
      </c>
      <c r="F17" s="4" t="e">
        <f t="shared" si="15"/>
        <v>#DIV/0!</v>
      </c>
      <c r="G17" s="4" t="e">
        <f t="shared" si="16"/>
        <v>#DIV/0!</v>
      </c>
      <c r="H17" s="4" t="e">
        <f t="shared" si="17"/>
        <v>#DIV/0!</v>
      </c>
      <c r="I17" s="4">
        <f t="shared" si="18"/>
        <v>0</v>
      </c>
      <c r="J17" s="4">
        <f t="shared" si="18"/>
        <v>0</v>
      </c>
      <c r="R17" s="2"/>
      <c r="S17" s="2"/>
    </row>
    <row r="18" spans="1:19">
      <c r="A18" s="4">
        <f t="shared" si="10"/>
        <v>0</v>
      </c>
      <c r="B18" s="4">
        <f t="shared" si="11"/>
        <v>763.88888888888903</v>
      </c>
      <c r="C18" s="4">
        <f t="shared" si="12"/>
        <v>916.66666666666686</v>
      </c>
      <c r="D18" s="4">
        <f t="shared" si="13"/>
        <v>1100.0000000000002</v>
      </c>
      <c r="E18" s="5">
        <f t="shared" si="14"/>
        <v>6500000</v>
      </c>
      <c r="F18" s="4">
        <f t="shared" si="15"/>
        <v>8509</v>
      </c>
      <c r="G18" s="4">
        <f t="shared" si="16"/>
        <v>7091</v>
      </c>
      <c r="H18" s="4">
        <f t="shared" si="17"/>
        <v>5909</v>
      </c>
      <c r="I18" s="4">
        <f t="shared" si="18"/>
        <v>0</v>
      </c>
      <c r="J18" s="4">
        <f t="shared" si="18"/>
        <v>0</v>
      </c>
      <c r="O18">
        <v>1100</v>
      </c>
      <c r="P18">
        <f>O18/1.2</f>
        <v>916.66666666666674</v>
      </c>
      <c r="Q18">
        <f t="shared" si="19"/>
        <v>763.88888888888903</v>
      </c>
      <c r="R18" s="2">
        <v>6500000</v>
      </c>
      <c r="S18" s="2"/>
    </row>
    <row r="19" spans="1:19">
      <c r="A19" s="4">
        <f t="shared" si="10"/>
        <v>0</v>
      </c>
      <c r="B19" s="4">
        <f t="shared" si="11"/>
        <v>0</v>
      </c>
      <c r="C19" s="4">
        <f t="shared" si="12"/>
        <v>0</v>
      </c>
      <c r="D19" s="4">
        <f t="shared" si="13"/>
        <v>0</v>
      </c>
      <c r="E19" s="5">
        <f t="shared" si="14"/>
        <v>0</v>
      </c>
      <c r="F19" s="4" t="e">
        <f t="shared" si="15"/>
        <v>#DIV/0!</v>
      </c>
      <c r="G19" s="4" t="e">
        <f t="shared" si="16"/>
        <v>#DIV/0!</v>
      </c>
      <c r="H19" s="4" t="e">
        <f t="shared" si="17"/>
        <v>#DIV/0!</v>
      </c>
      <c r="I19" s="4">
        <f t="shared" si="18"/>
        <v>0</v>
      </c>
      <c r="J19" s="4">
        <f t="shared" si="18"/>
        <v>0</v>
      </c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E4" sqref="E4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L15" sqref="L15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"/>
  <sheetViews>
    <sheetView topLeftCell="A7" workbookViewId="0">
      <selection activeCell="F16" sqref="F16"/>
    </sheetView>
  </sheetViews>
  <sheetFormatPr defaultRowHeight="15"/>
  <sheetData>
    <row r="9" spans="2:2">
      <c r="B9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C14" sqref="C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2024-03-18T10:47:20Z</dcterms:modified>
</cp:coreProperties>
</file>