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Laxmilal Prithviraj Jain\"/>
    </mc:Choice>
  </mc:AlternateContent>
  <xr:revisionPtr revIDLastSave="0" documentId="13_ncr:1_{9A4A8119-36C4-420E-8666-37E16DE9025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F22" i="4"/>
  <c r="I21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<sst xmlns="http://schemas.openxmlformats.org/spreadsheetml/2006/main" count="25" uniqueCount="19">
  <si>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</si>
  <si>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</si>
  <si>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</si>
  <si>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</si>
  <si>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</si>
  <si>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</si>
  <si>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</si>
  <si>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</si>
  <si>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</si>
  <si>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</si>
  <si>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</si>
  <si>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</si>
  <si>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</si>
  <si>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8, Ground Floor, "Sagar Complex Co-Op. Soc. Ltd.", Shraddhanand Road, 
Vile Parle (East)</t>
  </si>
  <si>
    <t>ca</t>
  </si>
  <si>
    <t>rate</t>
  </si>
  <si>
    <t>fmv</t>
  </si>
  <si>
    <t>previous report  - 2019</t>
  </si>
  <si>
    <t>oc - 1998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</si>
</sst>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ill="1" applyAlignme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288002</xdr:colOff>
      <xdr:row>35</xdr:row>
      <xdr:rowOff>181867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C7DAD-6FB5-4195-A81D-28C6BDE5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37602" cy="6392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49248</xdr:colOff>
      <xdr:row>38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CCDA6B-6B4A-44C1-B888-4314C6158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631648" cy="6163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116188</xdr:colOff>
      <xdr:row>32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35B0A-C17C-413E-90E9-6D35127C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527388" cy="6039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163819</xdr:colOff>
      <xdr:row>33</xdr:row>
      <xdr:rowOff>181805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63042B-1DB0-466B-9543-4ABE0960C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75019" cy="5944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592164</xdr:colOff>
      <xdr:row>38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CA2EC-2B99-412E-97CC-89CFAEF71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564964" cy="6087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258827</xdr:colOff>
      <xdr:row>30</xdr:row>
      <xdr:rowOff>134166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B68D70-7832-411C-BBA4-A2C105AF7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841227" cy="58491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E7162-696A-4709-BADF-A2045AB6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320.83333333333337</v>
      </c>
      <c r="C2" s="4">
        <f>B2*1.2</f>
        <v>385.00000000000006</v>
      </c>
      <c r="D2" s="4">
        <f t="shared" ref="D2:D13" si="2">C2*1.2</f>
        <v>462.00000000000006</v>
      </c>
      <c r="E2" s="5">
        <f t="shared" ref="E2:E13" si="3">R2</f>
        <v>15000000</v>
      </c>
      <c r="F2" s="10">
        <f t="shared" ref="F2:F13" si="4">ROUND((E2/B2),0)</f>
        <v>46753</v>
      </c>
      <c r="G2" s="10">
        <f t="shared" ref="G2:G13" si="5">ROUND((E2/C2),0)</f>
        <v>38961</v>
      </c>
      <c r="H2" s="10">
        <f t="shared" ref="H2:H13" si="6">ROUND((E2/D2),0)</f>
        <v>32468</v>
      </c>
      <c r="I2" s="4" t="e">
        <f>#REF!</f>
        <v>#REF!</v>
      </c>
      <c r="J2" s="4">
        <f t="shared" ref="J2:J13" si="7">S2</f>
        <v>0</v>
      </c>
      <c r="O2">
        <v>0</v>
      </c>
      <c r="P2">
        <v>385</v>
      </c>
      <c r="Q2">
        <f t="shared" ref="Q2:Q12" si="8">P2/1.2</f>
        <v>320.83333333333337</v>
      </c>
      <c r="R2" s="2">
        <v>15000000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340</v>
      </c>
      <c r="C3" s="4">
        <f t="shared" ref="C3:C15" si="9">B3*1.2</f>
        <v>408</v>
      </c>
      <c r="D3" s="4">
        <f t="shared" si="2"/>
        <v>489.59999999999997</v>
      </c>
      <c r="E3" s="5">
        <f t="shared" si="3"/>
        <v>27300000</v>
      </c>
      <c r="F3" s="10">
        <f t="shared" si="4"/>
        <v>80294</v>
      </c>
      <c r="G3" s="10">
        <f t="shared" si="5"/>
        <v>66912</v>
      </c>
      <c r="H3" s="10">
        <f t="shared" si="6"/>
        <v>55760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340</v>
      </c>
      <c r="R3" s="2">
        <v>27300000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566</v>
      </c>
      <c r="C4" s="4">
        <f t="shared" si="9"/>
        <v>679.19999999999993</v>
      </c>
      <c r="D4" s="4">
        <f t="shared" si="2"/>
        <v>815.03999999999985</v>
      </c>
      <c r="E4" s="5">
        <f t="shared" si="3"/>
        <v>31000000</v>
      </c>
      <c r="F4" s="10">
        <f t="shared" si="4"/>
        <v>54770</v>
      </c>
      <c r="G4" s="10">
        <f t="shared" si="5"/>
        <v>45642</v>
      </c>
      <c r="H4" s="10">
        <f t="shared" si="6"/>
        <v>38035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566</v>
      </c>
      <c r="R4" s="2">
        <v>31000000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350</v>
      </c>
      <c r="C5" s="4">
        <f t="shared" si="9"/>
        <v>420</v>
      </c>
      <c r="D5" s="4">
        <f t="shared" si="2"/>
        <v>504</v>
      </c>
      <c r="E5" s="5">
        <f t="shared" si="3"/>
        <v>22500000</v>
      </c>
      <c r="F5" s="15">
        <f t="shared" si="4"/>
        <v>64286</v>
      </c>
      <c r="G5" s="15">
        <f t="shared" si="5"/>
        <v>53571</v>
      </c>
      <c r="H5" s="10">
        <f t="shared" si="6"/>
        <v>44643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350</v>
      </c>
      <c r="R5" s="2">
        <v>22500000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380</v>
      </c>
      <c r="C6" s="4">
        <f t="shared" si="9"/>
        <v>456</v>
      </c>
      <c r="D6" s="4">
        <f t="shared" si="2"/>
        <v>547.19999999999993</v>
      </c>
      <c r="E6" s="5">
        <f t="shared" si="3"/>
        <v>17200000</v>
      </c>
      <c r="F6" s="15">
        <f t="shared" si="4"/>
        <v>45263</v>
      </c>
      <c r="G6" s="15">
        <f t="shared" si="5"/>
        <v>37719</v>
      </c>
      <c r="H6" s="10">
        <f t="shared" si="6"/>
        <v>31433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380</v>
      </c>
      <c r="R6" s="2">
        <v>17200000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420</v>
      </c>
      <c r="D7" s="4">
        <f t="shared" si="2"/>
        <v>504</v>
      </c>
      <c r="E7" s="5">
        <f t="shared" si="3"/>
        <v>22500000</v>
      </c>
      <c r="F7" s="10">
        <f t="shared" si="4"/>
        <v>64286</v>
      </c>
      <c r="G7" s="10">
        <f t="shared" si="5"/>
        <v>53571</v>
      </c>
      <c r="H7" s="10">
        <f t="shared" si="6"/>
        <v>44643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350</v>
      </c>
      <c r="R7" s="2">
        <v>22500000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210</v>
      </c>
      <c r="C8" s="4">
        <f t="shared" si="9"/>
        <v>252</v>
      </c>
      <c r="D8" s="4">
        <f t="shared" si="2"/>
        <v>302.39999999999998</v>
      </c>
      <c r="E8" s="5">
        <f t="shared" si="3"/>
        <v>0</v>
      </c>
      <c r="F8" s="15">
        <f t="shared" si="4"/>
        <v>0</v>
      </c>
      <c r="G8" s="15">
        <f t="shared" si="5"/>
        <v>0</v>
      </c>
      <c r="H8" s="10">
        <f t="shared" si="6"/>
        <v>0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>75+135</f>
        <v>210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s="17" customFormat="1" x14ac:dyDescent="0.25">
      <c r="F17" s="16"/>
      <c r="H17" s="17" t="s">
        <v>13</v>
      </c>
    </row>
    <row r="19" spans="5:24" x14ac:dyDescent="0.25">
      <c r="E19" t="s">
        <v>17</v>
      </c>
      <c r="H19" t="s">
        <v>14</v>
      </c>
      <c r="I19">
        <v>290</v>
      </c>
    </row>
    <row r="20" spans="5:24" x14ac:dyDescent="0.25">
      <c r="E20" t="s">
        <v>14</v>
      </c>
      <c r="F20" s="7">
        <v>290</v>
      </c>
      <c r="H20" t="s">
        <v>15</v>
      </c>
      <c r="I20">
        <v>52000</v>
      </c>
    </row>
    <row r="21" spans="5:24" x14ac:dyDescent="0.25">
      <c r="E21" t="s">
        <v>15</v>
      </c>
      <c r="F21" s="7">
        <v>50000</v>
      </c>
      <c r="H21" t="s">
        <v>16</v>
      </c>
      <c r="I21">
        <f>I20*I19</f>
        <v>15080000</v>
      </c>
    </row>
    <row r="22" spans="5:24" x14ac:dyDescent="0.25">
      <c r="E22" t="s">
        <v>16</v>
      </c>
      <c r="F22" s="7">
        <f>F21*F20</f>
        <v>14500000</v>
      </c>
      <c r="G22" s="6"/>
      <c r="H22" s="6"/>
    </row>
    <row r="24" spans="5:24" x14ac:dyDescent="0.25">
      <c r="I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2024-03-19T04:36:39Z</dcterms:modified>
</cp:coreProperties>
</file>