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SEEMA BABA JAGDHANE - SBI\"/>
    </mc:Choice>
  </mc:AlternateContent>
  <xr:revisionPtr revIDLastSave="0" documentId="13_ncr:1_{D315C3A8-85E3-40E3-9CCF-1A80D60FDDD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3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<sst xmlns="http://schemas.openxmlformats.org/spreadsheetml/2006/main" count="49" uniqueCount="42">
  <si>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</si>
  <si>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</si>
  <si>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</si>
  <si>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</si>
  <si>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</si>
  <si>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</si>
  <si>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</si>
  <si>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</si>
  <si>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</si>
  <si>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</si>
  <si>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</si>
  <si>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</si>
  <si>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</si>
  <si>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</si>
  <si>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</si>
  <si>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</si>
  <si>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</si>
  <si>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</si>
  <si>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</si>
  <si>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</si>
  <si>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</si>
  <si>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</si>
  <si>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</si>
  <si>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</si>
  <si>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</si>
  <si>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</si>
  <si>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</si>
  <si>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</si>
  <si>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</si>
  <si>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</si>
  <si>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</si>
  <si>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</si>
  <si>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</si>
  <si>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</si>
  <si>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</si>
  <si>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</si>
  <si>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</si>
  <si>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</si>
  <si>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</si>
  <si>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SEEMA BABA JAGDHANE</t>
  </si>
  <si>
    <t>As per Rera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</si>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</sst>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1602E5-9B72-43B6-BBF7-362564749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0</xdr:rowOff>
    </xdr:from>
    <xdr:to>
      <xdr:col>31</xdr:col>
      <xdr:colOff>173996</xdr:colOff>
      <xdr:row>40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0E7C77-1CCE-4174-94BE-EC7AAB59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0"/>
          <a:ext cx="18242921" cy="7783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467187</xdr:colOff>
      <xdr:row>13</xdr:row>
      <xdr:rowOff>76201</xdr:rowOff>
    </xdr:from>
    <xdr:to>
      <xdr:col>26</xdr:col>
      <xdr:colOff>495300</xdr:colOff>
      <xdr:row>49</xdr:row>
      <xdr:rowOff>76201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592C2A-26D6-4A1C-8A46-70C553EA9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5987" y="2552701"/>
          <a:ext cx="14048913" cy="685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C60AD9-B08B-4BA2-8650-332046964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50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E7FB70-CA45-40A6-BE0D-8347ED98E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1725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53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742393-DD8B-4A89-A23E-E9180849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829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27</xdr:col>
      <xdr:colOff>420945</xdr:colOff>
      <xdr:row>48</xdr:row>
      <xdr:rowOff>144171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3A86F5-FEF4-4E53-BE83-194322778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222545" cy="9288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192994</xdr:colOff>
      <xdr:row>49</xdr:row>
      <xdr:rowOff>29855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71B964-D1EC-4F89-A808-FD9252F20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71394" cy="91738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2553</xdr:colOff>
      <xdr:row>47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4DC05A-22C4-44E2-86DF-9754B6A2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90553" cy="89261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535942</xdr:colOff>
      <xdr:row>47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5365F6-282A-4439-8554-0189BA7C0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14342" cy="8840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P36" sqref="P36:T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4" t="s">
        <v>35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484</v>
      </c>
      <c r="C3" s="4">
        <f>B3*1.2</f>
        <v>580.79999999999995</v>
      </c>
      <c r="D3" s="4">
        <f t="shared" ref="D3:D14" si="2">C3*1.2</f>
        <v>696.95999999999992</v>
      </c>
      <c r="E3" s="5">
        <f t="shared" ref="E3:E14" si="3">R3</f>
        <v>4355420</v>
      </c>
      <c r="F3" s="9">
        <f t="shared" ref="F3:F14" si="4">ROUND((E3/B3),0)</f>
        <v>8999</v>
      </c>
      <c r="G3" s="9">
        <f t="shared" ref="G3:G14" si="5">ROUND((E3/C3),0)</f>
        <v>7499</v>
      </c>
      <c r="H3" s="9">
        <f t="shared" ref="H3:H14" si="6">ROUND((E3/D3),0)</f>
        <v>6249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484</v>
      </c>
      <c r="R3" s="2">
        <v>4355420</v>
      </c>
    </row>
    <row r="4" spans="1:20" x14ac:dyDescent="0.25">
      <c r="A4" s="4">
        <f t="shared" ref="A4:A9" si="9">N4</f>
        <v>0</v>
      </c>
      <c r="B4" s="4">
        <f t="shared" ref="B4:B9" si="10">Q4</f>
        <v>490</v>
      </c>
      <c r="C4" s="4">
        <f t="shared" ref="C4:C9" si="11">B4*1.2</f>
        <v>588</v>
      </c>
      <c r="D4" s="4">
        <f t="shared" ref="D4:D9" si="12">C4*1.2</f>
        <v>705.6</v>
      </c>
      <c r="E4" s="5">
        <f t="shared" ref="E4:E9" si="13">R4</f>
        <v>4448598</v>
      </c>
      <c r="F4" s="9">
        <f t="shared" ref="F4:F9" si="14">ROUND((E4/B4),0)</f>
        <v>9079</v>
      </c>
      <c r="G4" s="9">
        <f t="shared" ref="G4:G9" si="15">ROUND((E4/C4),0)</f>
        <v>7566</v>
      </c>
      <c r="H4" s="9">
        <f t="shared" ref="H4:H9" si="16">ROUND((E4/D4),0)</f>
        <v>6305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490</v>
      </c>
      <c r="R4" s="2">
        <v>4448598</v>
      </c>
    </row>
    <row r="5" spans="1:20" x14ac:dyDescent="0.25">
      <c r="A5" s="4">
        <f t="shared" si="9"/>
        <v>0</v>
      </c>
      <c r="B5" s="4">
        <f t="shared" si="10"/>
        <v>371</v>
      </c>
      <c r="C5" s="4">
        <f t="shared" si="11"/>
        <v>445.2</v>
      </c>
      <c r="D5" s="4">
        <f t="shared" si="12"/>
        <v>534.24</v>
      </c>
      <c r="E5" s="5">
        <f t="shared" si="13"/>
        <v>3271028</v>
      </c>
      <c r="F5" s="9">
        <f t="shared" si="14"/>
        <v>8817</v>
      </c>
      <c r="G5" s="9">
        <f t="shared" si="15"/>
        <v>7347</v>
      </c>
      <c r="H5" s="9">
        <f t="shared" si="16"/>
        <v>6123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371</v>
      </c>
      <c r="R5" s="2">
        <v>3271028</v>
      </c>
    </row>
    <row r="6" spans="1:20" s="42" customFormat="1" x14ac:dyDescent="0.25">
      <c r="A6" s="40">
        <f t="shared" si="9"/>
        <v>0</v>
      </c>
      <c r="B6" s="40">
        <f t="shared" si="10"/>
        <v>432</v>
      </c>
      <c r="C6" s="40">
        <f t="shared" si="11"/>
        <v>518.4</v>
      </c>
      <c r="D6" s="40">
        <f t="shared" si="12"/>
        <v>622.07999999999993</v>
      </c>
      <c r="E6" s="41">
        <f t="shared" si="13"/>
        <v>4140187</v>
      </c>
      <c r="F6" s="40">
        <f t="shared" si="14"/>
        <v>9584</v>
      </c>
      <c r="G6" s="40">
        <f t="shared" si="15"/>
        <v>7986</v>
      </c>
      <c r="H6" s="40">
        <f t="shared" si="16"/>
        <v>6655</v>
      </c>
      <c r="I6" s="40" t="e">
        <f>#REF!</f>
        <v>#REF!</v>
      </c>
      <c r="J6" s="40">
        <f t="shared" si="17"/>
        <v>0</v>
      </c>
      <c r="O6" s="42">
        <v>0</v>
      </c>
      <c r="P6" s="42">
        <f t="shared" si="18"/>
        <v>0</v>
      </c>
      <c r="Q6" s="42">
        <v>432</v>
      </c>
      <c r="R6" s="43">
        <v>4140187</v>
      </c>
    </row>
    <row r="7" spans="1:20" s="42" customFormat="1" x14ac:dyDescent="0.25">
      <c r="A7" s="40">
        <f t="shared" si="9"/>
        <v>0</v>
      </c>
      <c r="B7" s="40">
        <f t="shared" si="10"/>
        <v>519</v>
      </c>
      <c r="C7" s="40">
        <f t="shared" si="11"/>
        <v>622.79999999999995</v>
      </c>
      <c r="D7" s="40">
        <f t="shared" si="12"/>
        <v>747.3599999999999</v>
      </c>
      <c r="E7" s="41">
        <f t="shared" si="13"/>
        <v>4950000</v>
      </c>
      <c r="F7" s="40">
        <f t="shared" si="14"/>
        <v>9538</v>
      </c>
      <c r="G7" s="40">
        <f t="shared" si="15"/>
        <v>7948</v>
      </c>
      <c r="H7" s="40">
        <f t="shared" si="16"/>
        <v>6623</v>
      </c>
      <c r="I7" s="40" t="e">
        <f>#REF!</f>
        <v>#REF!</v>
      </c>
      <c r="J7" s="40">
        <f t="shared" si="17"/>
        <v>0</v>
      </c>
      <c r="O7" s="42">
        <v>0</v>
      </c>
      <c r="P7" s="42">
        <f t="shared" si="18"/>
        <v>0</v>
      </c>
      <c r="Q7" s="42">
        <v>519</v>
      </c>
      <c r="R7" s="43">
        <v>4950000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4" t="s">
        <v>36</v>
      </c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</row>
    <row r="16" spans="1:20" x14ac:dyDescent="0.25">
      <c r="A16" s="4">
        <f t="shared" ref="A16:A28" si="32">N16</f>
        <v>0</v>
      </c>
      <c r="B16" s="4">
        <f t="shared" ref="B16:B28" si="33">Q16</f>
        <v>500</v>
      </c>
      <c r="C16" s="4">
        <f>B16*1.2</f>
        <v>600</v>
      </c>
      <c r="D16" s="4">
        <f t="shared" ref="D16:D28" si="34">C16*1.2</f>
        <v>720</v>
      </c>
      <c r="E16" s="5">
        <f t="shared" ref="E16:E28" si="35">R16</f>
        <v>3560000</v>
      </c>
      <c r="F16" s="9">
        <f t="shared" ref="F16:F28" si="36">ROUND((E16/B16),0)</f>
        <v>7120</v>
      </c>
      <c r="G16" s="9">
        <f t="shared" ref="G16:G28" si="37">ROUND((E16/C16),0)</f>
        <v>5933</v>
      </c>
      <c r="H16" s="9">
        <f t="shared" ref="H16:H28" si="38">ROUND((E16/D16),0)</f>
        <v>4944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500</v>
      </c>
      <c r="R16" s="2">
        <v>3560000</v>
      </c>
    </row>
    <row r="17" spans="1:24" s="42" customFormat="1" x14ac:dyDescent="0.25">
      <c r="A17" s="40">
        <f t="shared" si="32"/>
        <v>0</v>
      </c>
      <c r="B17" s="40">
        <f t="shared" si="33"/>
        <v>490</v>
      </c>
      <c r="C17" s="40">
        <f t="shared" ref="C17:C28" si="41">B17*1.2</f>
        <v>588</v>
      </c>
      <c r="D17" s="40">
        <f t="shared" si="34"/>
        <v>705.6</v>
      </c>
      <c r="E17" s="41">
        <f t="shared" si="35"/>
        <v>5325000</v>
      </c>
      <c r="F17" s="40">
        <f t="shared" si="36"/>
        <v>10867</v>
      </c>
      <c r="G17" s="40">
        <f t="shared" si="37"/>
        <v>9056</v>
      </c>
      <c r="H17" s="40">
        <f t="shared" si="38"/>
        <v>7547</v>
      </c>
      <c r="I17" s="40" t="e">
        <f>#REF!</f>
        <v>#REF!</v>
      </c>
      <c r="J17" s="40">
        <f t="shared" si="39"/>
        <v>0</v>
      </c>
      <c r="O17" s="42">
        <v>0</v>
      </c>
      <c r="P17" s="42">
        <f t="shared" si="40"/>
        <v>0</v>
      </c>
      <c r="Q17" s="42">
        <v>490</v>
      </c>
      <c r="R17" s="43">
        <v>5325000</v>
      </c>
    </row>
    <row r="18" spans="1:24" x14ac:dyDescent="0.25">
      <c r="A18" s="4">
        <f t="shared" si="32"/>
        <v>0</v>
      </c>
      <c r="B18" s="4">
        <f t="shared" si="33"/>
        <v>490</v>
      </c>
      <c r="C18" s="4">
        <f t="shared" si="41"/>
        <v>588</v>
      </c>
      <c r="D18" s="4">
        <f t="shared" si="34"/>
        <v>705.6</v>
      </c>
      <c r="E18" s="5">
        <f t="shared" si="35"/>
        <v>5265000</v>
      </c>
      <c r="F18" s="9">
        <f t="shared" si="36"/>
        <v>10745</v>
      </c>
      <c r="G18" s="9">
        <f t="shared" si="37"/>
        <v>8954</v>
      </c>
      <c r="H18" s="9">
        <f t="shared" si="38"/>
        <v>7462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490</v>
      </c>
      <c r="R18" s="2">
        <v>5265000</v>
      </c>
    </row>
    <row r="19" spans="1:24" x14ac:dyDescent="0.25">
      <c r="A19" s="4">
        <f t="shared" si="32"/>
        <v>0</v>
      </c>
      <c r="B19" s="4">
        <f t="shared" si="33"/>
        <v>841.66666666666674</v>
      </c>
      <c r="C19" s="4">
        <f t="shared" si="41"/>
        <v>1010</v>
      </c>
      <c r="D19" s="4">
        <f t="shared" si="34"/>
        <v>1212</v>
      </c>
      <c r="E19" s="5">
        <f t="shared" si="35"/>
        <v>5600000</v>
      </c>
      <c r="F19" s="9">
        <f t="shared" si="36"/>
        <v>6653</v>
      </c>
      <c r="G19" s="9">
        <f t="shared" si="37"/>
        <v>5545</v>
      </c>
      <c r="H19" s="9">
        <f t="shared" si="38"/>
        <v>4620</v>
      </c>
      <c r="I19" s="4" t="e">
        <f>#REF!</f>
        <v>#REF!</v>
      </c>
      <c r="J19" s="4">
        <f t="shared" si="39"/>
        <v>0</v>
      </c>
      <c r="O19">
        <v>0</v>
      </c>
      <c r="P19">
        <v>1010</v>
      </c>
      <c r="Q19">
        <f t="shared" si="40"/>
        <v>841.66666666666674</v>
      </c>
      <c r="R19" s="2">
        <v>5600000</v>
      </c>
    </row>
    <row r="20" spans="1:24" s="42" customFormat="1" x14ac:dyDescent="0.25">
      <c r="A20" s="40">
        <f t="shared" si="32"/>
        <v>0</v>
      </c>
      <c r="B20" s="40">
        <f t="shared" si="33"/>
        <v>490</v>
      </c>
      <c r="C20" s="40">
        <f t="shared" si="41"/>
        <v>588</v>
      </c>
      <c r="D20" s="40">
        <f t="shared" si="34"/>
        <v>705.6</v>
      </c>
      <c r="E20" s="41">
        <f t="shared" si="35"/>
        <v>5266000</v>
      </c>
      <c r="F20" s="40">
        <f t="shared" si="36"/>
        <v>10747</v>
      </c>
      <c r="G20" s="40">
        <f t="shared" si="37"/>
        <v>8956</v>
      </c>
      <c r="H20" s="40">
        <f t="shared" si="38"/>
        <v>7463</v>
      </c>
      <c r="I20" s="40" t="e">
        <f>#REF!</f>
        <v>#REF!</v>
      </c>
      <c r="J20" s="40">
        <f t="shared" si="39"/>
        <v>0</v>
      </c>
      <c r="O20" s="42">
        <v>0</v>
      </c>
      <c r="P20" s="42">
        <f t="shared" si="40"/>
        <v>0</v>
      </c>
      <c r="Q20" s="42">
        <v>490</v>
      </c>
      <c r="R20" s="43">
        <v>5266000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7500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3:25" ht="15.75" x14ac:dyDescent="0.25">
      <c r="C33" t="s">
        <v>41</v>
      </c>
      <c r="D33">
        <v>40.130000000000003</v>
      </c>
      <c r="E33">
        <f>D33*10.764</f>
        <v>431.95931999999999</v>
      </c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3:25" ht="15.75" x14ac:dyDescent="0.25"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40</v>
      </c>
    </row>
    <row r="35" spans="3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3:25" ht="39" customHeight="1" x14ac:dyDescent="0.25">
      <c r="P36" s="45" t="s">
        <v>39</v>
      </c>
      <c r="Q36" s="45"/>
      <c r="R36" s="45"/>
      <c r="S36" s="45"/>
      <c r="T36" s="46"/>
      <c r="U36" s="21" t="s">
        <v>20</v>
      </c>
      <c r="V36" s="23"/>
      <c r="W36" s="24">
        <f>90*W33/W35</f>
        <v>-4.5</v>
      </c>
      <c r="X36" s="24"/>
    </row>
    <row r="37" spans="3:25" ht="15.75" x14ac:dyDescent="0.25">
      <c r="U37" s="17"/>
      <c r="V37" s="26"/>
      <c r="W37" s="27">
        <v>0</v>
      </c>
      <c r="X37" s="27"/>
    </row>
    <row r="38" spans="3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3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3:25" ht="15.75" x14ac:dyDescent="0.25">
      <c r="R40" t="s">
        <v>33</v>
      </c>
      <c r="S40" s="16">
        <f>SUM(S39:S39)</f>
        <v>0</v>
      </c>
      <c r="U40" s="17" t="s">
        <v>15</v>
      </c>
      <c r="V40" s="18"/>
      <c r="W40" s="19">
        <f>W31</f>
        <v>7500</v>
      </c>
      <c r="X40" s="22"/>
    </row>
    <row r="41" spans="3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3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10000</v>
      </c>
      <c r="X42" s="22"/>
    </row>
    <row r="43" spans="3:25" ht="15.75" x14ac:dyDescent="0.25">
      <c r="S43" s="10"/>
      <c r="T43" s="10"/>
      <c r="U43" s="23"/>
      <c r="V43" s="23"/>
      <c r="W43" s="24"/>
      <c r="X43" s="24"/>
    </row>
    <row r="44" spans="3:25" ht="15.75" x14ac:dyDescent="0.25">
      <c r="S44" s="10"/>
      <c r="T44" s="10"/>
      <c r="U44" s="28" t="s">
        <v>37</v>
      </c>
      <c r="V44" s="30"/>
      <c r="W44" s="25">
        <v>432</v>
      </c>
      <c r="X44" s="24"/>
    </row>
    <row r="45" spans="3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4320000</v>
      </c>
      <c r="X45" s="33"/>
    </row>
    <row r="46" spans="3:25" ht="15.75" x14ac:dyDescent="0.25">
      <c r="S46" s="11"/>
      <c r="T46" s="10"/>
      <c r="U46" s="17" t="s">
        <v>24</v>
      </c>
      <c r="V46" s="23"/>
      <c r="W46" s="34">
        <f>W45*0.9</f>
        <v>3888000</v>
      </c>
    </row>
    <row r="47" spans="3:25" ht="15.75" x14ac:dyDescent="0.25">
      <c r="S47" s="10"/>
      <c r="T47" s="10"/>
      <c r="U47" s="17" t="s">
        <v>25</v>
      </c>
      <c r="V47" s="23"/>
      <c r="W47" s="34">
        <f>W45*0.8</f>
        <v>3456000</v>
      </c>
      <c r="X47" s="34"/>
    </row>
    <row r="48" spans="3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1080000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4">
        <f>W45*0.025/12</f>
        <v>9000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51" sqref="B5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6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2024-03-19T07:37:46Z</dcterms:modified>
</cp:coreProperties>
</file>