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BALAJI SKYLINE - Kharghar\"/>
    </mc:Choice>
  </mc:AlternateContent>
  <xr:revisionPtr revIDLastSave="0" documentId="13_ncr:1_{9D8074AF-52C1-4B6C-8B4C-E501158E6D6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laji Skyline" sheetId="87" r:id="rId1"/>
    <sheet name="Total" sheetId="79" r:id="rId2"/>
    <sheet name="RERA" sheetId="80" r:id="rId3"/>
    <sheet name="Typical Floor" sheetId="85" r:id="rId4"/>
    <sheet name="IGR" sheetId="94" r:id="rId5"/>
    <sheet name="RR" sheetId="95" r:id="rId6"/>
  </sheets>
  <definedNames>
    <definedName name="_xlnm._FilterDatabase" localSheetId="0" hidden="1">'Balaji Skyline'!#REF!</definedName>
  </definedNames>
  <calcPr calcId="191029"/>
</workbook>
</file>

<file path=xl/calcChain.xml><?xml version="1.0" encoding="utf-8"?>
<calcChain xmlns="http://schemas.openxmlformats.org/spreadsheetml/2006/main">
  <c r="L10" i="94" l="1"/>
  <c r="M10" i="94" s="1"/>
  <c r="H10" i="94"/>
  <c r="G10" i="94"/>
  <c r="F10" i="94"/>
  <c r="D10" i="94"/>
  <c r="G5" i="94"/>
  <c r="F5" i="94"/>
  <c r="K2" i="79"/>
  <c r="K2" i="87"/>
  <c r="J2" i="87"/>
  <c r="G6" i="94"/>
  <c r="D5" i="94"/>
  <c r="D6" i="94"/>
  <c r="F6" i="94"/>
  <c r="M114" i="87" l="1"/>
  <c r="M3" i="87"/>
  <c r="M4" i="87"/>
  <c r="M5" i="87"/>
  <c r="M6" i="87"/>
  <c r="M7" i="87"/>
  <c r="M8" i="87"/>
  <c r="M9" i="87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32" i="87"/>
  <c r="M33" i="87"/>
  <c r="M34" i="87"/>
  <c r="M35" i="87"/>
  <c r="M36" i="87"/>
  <c r="M37" i="87"/>
  <c r="M38" i="87"/>
  <c r="M39" i="87"/>
  <c r="M40" i="87"/>
  <c r="M41" i="87"/>
  <c r="M42" i="87"/>
  <c r="M43" i="87"/>
  <c r="M44" i="87"/>
  <c r="M45" i="87"/>
  <c r="M46" i="87"/>
  <c r="M47" i="87"/>
  <c r="M48" i="87"/>
  <c r="M49" i="87"/>
  <c r="M50" i="87"/>
  <c r="M51" i="87"/>
  <c r="M52" i="87"/>
  <c r="M53" i="87"/>
  <c r="M54" i="87"/>
  <c r="M55" i="87"/>
  <c r="M56" i="87"/>
  <c r="M57" i="87"/>
  <c r="M58" i="87"/>
  <c r="M59" i="87"/>
  <c r="M60" i="87"/>
  <c r="M61" i="87"/>
  <c r="M62" i="87"/>
  <c r="M63" i="87"/>
  <c r="M64" i="87"/>
  <c r="M65" i="87"/>
  <c r="M66" i="87"/>
  <c r="M67" i="87"/>
  <c r="M68" i="87"/>
  <c r="M69" i="87"/>
  <c r="M70" i="87"/>
  <c r="M71" i="87"/>
  <c r="M72" i="87"/>
  <c r="M73" i="87"/>
  <c r="M74" i="87"/>
  <c r="M75" i="87"/>
  <c r="M76" i="87"/>
  <c r="M77" i="87"/>
  <c r="M78" i="87"/>
  <c r="M79" i="87"/>
  <c r="M80" i="87"/>
  <c r="M81" i="87"/>
  <c r="M82" i="87"/>
  <c r="M83" i="87"/>
  <c r="M84" i="87"/>
  <c r="M85" i="87"/>
  <c r="M86" i="87"/>
  <c r="M87" i="87"/>
  <c r="M88" i="87"/>
  <c r="M89" i="87"/>
  <c r="M90" i="87"/>
  <c r="M91" i="87"/>
  <c r="M92" i="87"/>
  <c r="M93" i="87"/>
  <c r="M94" i="87"/>
  <c r="M95" i="87"/>
  <c r="M96" i="87"/>
  <c r="M97" i="87"/>
  <c r="M98" i="87"/>
  <c r="M99" i="87"/>
  <c r="M100" i="87"/>
  <c r="M101" i="87"/>
  <c r="M102" i="87"/>
  <c r="M103" i="87"/>
  <c r="M104" i="87"/>
  <c r="M105" i="87"/>
  <c r="M106" i="87"/>
  <c r="M107" i="87"/>
  <c r="M108" i="87"/>
  <c r="M109" i="87"/>
  <c r="M110" i="87"/>
  <c r="M111" i="87"/>
  <c r="M112" i="87"/>
  <c r="M113" i="87"/>
  <c r="M2" i="87"/>
  <c r="I3" i="87"/>
  <c r="J3" i="87" s="1"/>
  <c r="H6" i="94"/>
  <c r="L6" i="94"/>
  <c r="L5" i="94"/>
  <c r="H5" i="94"/>
  <c r="H114" i="87"/>
  <c r="H3" i="87"/>
  <c r="H4" i="87"/>
  <c r="H5" i="87"/>
  <c r="H6" i="87"/>
  <c r="H7" i="87"/>
  <c r="H8" i="87"/>
  <c r="H9" i="87"/>
  <c r="H10" i="87"/>
  <c r="H11" i="87"/>
  <c r="H12" i="87"/>
  <c r="H13" i="87"/>
  <c r="H14" i="87"/>
  <c r="H15" i="87"/>
  <c r="H16" i="87"/>
  <c r="H17" i="87"/>
  <c r="H18" i="87"/>
  <c r="H19" i="87"/>
  <c r="H20" i="87"/>
  <c r="H21" i="87"/>
  <c r="H22" i="87"/>
  <c r="H23" i="87"/>
  <c r="H24" i="87"/>
  <c r="H25" i="87"/>
  <c r="H26" i="87"/>
  <c r="H27" i="87"/>
  <c r="H28" i="87"/>
  <c r="H29" i="87"/>
  <c r="H30" i="87"/>
  <c r="H31" i="87"/>
  <c r="H32" i="87"/>
  <c r="H33" i="87"/>
  <c r="H34" i="87"/>
  <c r="H35" i="87"/>
  <c r="H36" i="87"/>
  <c r="H37" i="87"/>
  <c r="H38" i="87"/>
  <c r="H39" i="87"/>
  <c r="H40" i="87"/>
  <c r="H41" i="87"/>
  <c r="H42" i="87"/>
  <c r="H43" i="87"/>
  <c r="H44" i="87"/>
  <c r="H45" i="87"/>
  <c r="H46" i="87"/>
  <c r="H47" i="87"/>
  <c r="H48" i="87"/>
  <c r="H49" i="87"/>
  <c r="H50" i="87"/>
  <c r="H51" i="87"/>
  <c r="H52" i="87"/>
  <c r="H53" i="87"/>
  <c r="H54" i="87"/>
  <c r="H55" i="87"/>
  <c r="H56" i="87"/>
  <c r="H57" i="87"/>
  <c r="H58" i="87"/>
  <c r="H59" i="87"/>
  <c r="H60" i="87"/>
  <c r="H61" i="87"/>
  <c r="H62" i="87"/>
  <c r="H63" i="87"/>
  <c r="H64" i="87"/>
  <c r="H65" i="87"/>
  <c r="H66" i="87"/>
  <c r="H67" i="87"/>
  <c r="H68" i="87"/>
  <c r="H69" i="87"/>
  <c r="H70" i="87"/>
  <c r="H71" i="87"/>
  <c r="H72" i="87"/>
  <c r="H73" i="87"/>
  <c r="H74" i="87"/>
  <c r="H75" i="87"/>
  <c r="H76" i="87"/>
  <c r="H77" i="87"/>
  <c r="H78" i="87"/>
  <c r="H79" i="87"/>
  <c r="H80" i="87"/>
  <c r="H81" i="87"/>
  <c r="H82" i="87"/>
  <c r="H83" i="87"/>
  <c r="H84" i="87"/>
  <c r="H85" i="87"/>
  <c r="H86" i="87"/>
  <c r="H87" i="87"/>
  <c r="H88" i="87"/>
  <c r="H89" i="87"/>
  <c r="H90" i="87"/>
  <c r="H91" i="87"/>
  <c r="H92" i="87"/>
  <c r="H93" i="87"/>
  <c r="H94" i="87"/>
  <c r="H95" i="87"/>
  <c r="H96" i="87"/>
  <c r="H97" i="87"/>
  <c r="H98" i="87"/>
  <c r="H99" i="87"/>
  <c r="H100" i="87"/>
  <c r="H101" i="87"/>
  <c r="H102" i="87"/>
  <c r="H103" i="87"/>
  <c r="H104" i="87"/>
  <c r="H105" i="87"/>
  <c r="H106" i="87"/>
  <c r="H107" i="87"/>
  <c r="H108" i="87"/>
  <c r="H109" i="87"/>
  <c r="H110" i="87"/>
  <c r="H111" i="87"/>
  <c r="H112" i="87"/>
  <c r="H113" i="87"/>
  <c r="G114" i="87"/>
  <c r="G3" i="87"/>
  <c r="G4" i="87"/>
  <c r="G5" i="87"/>
  <c r="G6" i="87"/>
  <c r="G7" i="87"/>
  <c r="G8" i="87"/>
  <c r="G9" i="87"/>
  <c r="G10" i="87"/>
  <c r="G11" i="87"/>
  <c r="G12" i="87"/>
  <c r="G13" i="87"/>
  <c r="G14" i="87"/>
  <c r="G15" i="87"/>
  <c r="G16" i="87"/>
  <c r="G17" i="87"/>
  <c r="G18" i="87"/>
  <c r="G19" i="87"/>
  <c r="G20" i="87"/>
  <c r="G21" i="87"/>
  <c r="G22" i="87"/>
  <c r="G23" i="87"/>
  <c r="G24" i="87"/>
  <c r="G25" i="87"/>
  <c r="G26" i="87"/>
  <c r="G27" i="87"/>
  <c r="G28" i="87"/>
  <c r="G29" i="87"/>
  <c r="G30" i="87"/>
  <c r="G31" i="87"/>
  <c r="G32" i="87"/>
  <c r="G33" i="87"/>
  <c r="G34" i="87"/>
  <c r="G35" i="87"/>
  <c r="G36" i="87"/>
  <c r="G37" i="87"/>
  <c r="G38" i="87"/>
  <c r="G39" i="87"/>
  <c r="G40" i="87"/>
  <c r="G41" i="87"/>
  <c r="G42" i="87"/>
  <c r="G43" i="87"/>
  <c r="G44" i="87"/>
  <c r="G45" i="87"/>
  <c r="G46" i="87"/>
  <c r="G47" i="87"/>
  <c r="G48" i="87"/>
  <c r="G49" i="87"/>
  <c r="G50" i="87"/>
  <c r="G51" i="87"/>
  <c r="G52" i="87"/>
  <c r="G53" i="87"/>
  <c r="G54" i="87"/>
  <c r="G55" i="87"/>
  <c r="G56" i="87"/>
  <c r="G57" i="87"/>
  <c r="G58" i="87"/>
  <c r="G59" i="87"/>
  <c r="G60" i="87"/>
  <c r="G61" i="87"/>
  <c r="G62" i="87"/>
  <c r="G63" i="87"/>
  <c r="G64" i="87"/>
  <c r="G65" i="87"/>
  <c r="G66" i="87"/>
  <c r="G67" i="87"/>
  <c r="G68" i="87"/>
  <c r="G69" i="87"/>
  <c r="G70" i="87"/>
  <c r="G71" i="87"/>
  <c r="G72" i="87"/>
  <c r="G73" i="87"/>
  <c r="G74" i="87"/>
  <c r="G75" i="87"/>
  <c r="G76" i="87"/>
  <c r="G77" i="87"/>
  <c r="G78" i="87"/>
  <c r="G79" i="87"/>
  <c r="G80" i="87"/>
  <c r="G81" i="87"/>
  <c r="G82" i="87"/>
  <c r="G83" i="87"/>
  <c r="G84" i="87"/>
  <c r="G85" i="87"/>
  <c r="G86" i="87"/>
  <c r="G87" i="87"/>
  <c r="G88" i="87"/>
  <c r="G89" i="87"/>
  <c r="G90" i="87"/>
  <c r="G91" i="87"/>
  <c r="G92" i="87"/>
  <c r="G93" i="87"/>
  <c r="G94" i="87"/>
  <c r="G95" i="87"/>
  <c r="G96" i="87"/>
  <c r="G97" i="87"/>
  <c r="G98" i="87"/>
  <c r="G99" i="87"/>
  <c r="G100" i="87"/>
  <c r="G101" i="87"/>
  <c r="G102" i="87"/>
  <c r="G103" i="87"/>
  <c r="G104" i="87"/>
  <c r="G105" i="87"/>
  <c r="G106" i="87"/>
  <c r="G107" i="87"/>
  <c r="G108" i="87"/>
  <c r="G109" i="87"/>
  <c r="G110" i="87"/>
  <c r="G111" i="87"/>
  <c r="G112" i="87"/>
  <c r="G113" i="87"/>
  <c r="G2" i="87"/>
  <c r="G12" i="85"/>
  <c r="G11" i="85"/>
  <c r="G10" i="85"/>
  <c r="G9" i="85"/>
  <c r="E15" i="85"/>
  <c r="H15" i="85" s="1"/>
  <c r="E16" i="85"/>
  <c r="H16" i="85" s="1"/>
  <c r="E17" i="85"/>
  <c r="E14" i="85"/>
  <c r="G17" i="85"/>
  <c r="G16" i="85"/>
  <c r="G15" i="85"/>
  <c r="G14" i="85"/>
  <c r="G5" i="85"/>
  <c r="G6" i="85"/>
  <c r="G7" i="85"/>
  <c r="G4" i="85"/>
  <c r="Z14" i="80"/>
  <c r="Y12" i="80"/>
  <c r="Y13" i="80"/>
  <c r="Y11" i="80"/>
  <c r="H2" i="87"/>
  <c r="E10" i="85"/>
  <c r="H10" i="85" s="1"/>
  <c r="E11" i="85"/>
  <c r="E12" i="85"/>
  <c r="H12" i="85" s="1"/>
  <c r="E9" i="85"/>
  <c r="E5" i="85"/>
  <c r="E6" i="85"/>
  <c r="E7" i="85"/>
  <c r="E4" i="85"/>
  <c r="M6" i="94" l="1"/>
  <c r="M5" i="94"/>
  <c r="M7" i="94" s="1"/>
  <c r="M8" i="94" s="1"/>
  <c r="K3" i="87"/>
  <c r="L3" i="87" s="1"/>
  <c r="H6" i="85"/>
  <c r="H11" i="85"/>
  <c r="H4" i="85"/>
  <c r="H14" i="85"/>
  <c r="H9" i="85"/>
  <c r="H17" i="85"/>
  <c r="H7" i="85"/>
  <c r="H5" i="85"/>
  <c r="L2" i="87" l="1"/>
  <c r="I4" i="87" l="1"/>
  <c r="J4" i="87" s="1"/>
  <c r="K4" i="87" l="1"/>
  <c r="I5" i="87"/>
  <c r="J5" i="87" s="1"/>
  <c r="K5" i="87" l="1"/>
  <c r="L5" i="87" s="1"/>
  <c r="I6" i="87"/>
  <c r="J6" i="87" s="1"/>
  <c r="L4" i="87"/>
  <c r="K6" i="87"/>
  <c r="L6" i="87" s="1"/>
  <c r="I7" i="87" l="1"/>
  <c r="J7" i="87" l="1"/>
  <c r="K7" i="87" s="1"/>
  <c r="L7" i="87" s="1"/>
  <c r="I8" i="87"/>
  <c r="J8" i="87" l="1"/>
  <c r="K8" i="87" s="1"/>
  <c r="L8" i="87" s="1"/>
  <c r="I9" i="87"/>
  <c r="I10" i="87" l="1"/>
  <c r="J9" i="87"/>
  <c r="K9" i="87"/>
  <c r="L9" i="87" s="1"/>
  <c r="I11" i="87" l="1"/>
  <c r="J10" i="87"/>
  <c r="K10" i="87"/>
  <c r="L10" i="87" s="1"/>
  <c r="I12" i="87" l="1"/>
  <c r="J11" i="87"/>
  <c r="K11" i="87"/>
  <c r="L11" i="87" s="1"/>
  <c r="I13" i="87" l="1"/>
  <c r="J12" i="87"/>
  <c r="K12" i="87"/>
  <c r="L12" i="87" s="1"/>
  <c r="I14" i="87" l="1"/>
  <c r="J13" i="87"/>
  <c r="K13" i="87"/>
  <c r="L13" i="87" s="1"/>
  <c r="I15" i="87" l="1"/>
  <c r="J14" i="87"/>
  <c r="K14" i="87" s="1"/>
  <c r="L14" i="87" s="1"/>
  <c r="I16" i="87" l="1"/>
  <c r="J15" i="87"/>
  <c r="K15" i="87"/>
  <c r="L15" i="87" s="1"/>
  <c r="I17" i="87" l="1"/>
  <c r="J16" i="87"/>
  <c r="K16" i="87"/>
  <c r="L16" i="87" s="1"/>
  <c r="I18" i="87" l="1"/>
  <c r="J17" i="87"/>
  <c r="K17" i="87"/>
  <c r="L17" i="87" s="1"/>
  <c r="I19" i="87" l="1"/>
  <c r="J18" i="87"/>
  <c r="K18" i="87"/>
  <c r="L18" i="87" s="1"/>
  <c r="I20" i="87" l="1"/>
  <c r="J19" i="87"/>
  <c r="K19" i="87"/>
  <c r="L19" i="87" s="1"/>
  <c r="I21" i="87" l="1"/>
  <c r="J20" i="87"/>
  <c r="K20" i="87"/>
  <c r="L20" i="87" s="1"/>
  <c r="I22" i="87" l="1"/>
  <c r="J21" i="87"/>
  <c r="K21" i="87"/>
  <c r="L21" i="87" s="1"/>
  <c r="I23" i="87" l="1"/>
  <c r="J22" i="87"/>
  <c r="K22" i="87"/>
  <c r="L22" i="87" s="1"/>
  <c r="I24" i="87" l="1"/>
  <c r="J23" i="87"/>
  <c r="K23" i="87" s="1"/>
  <c r="I25" i="87" l="1"/>
  <c r="J24" i="87"/>
  <c r="L23" i="87"/>
  <c r="O23" i="87"/>
  <c r="K24" i="87"/>
  <c r="L24" i="87" s="1"/>
  <c r="I26" i="87" l="1"/>
  <c r="J25" i="87"/>
  <c r="K25" i="87"/>
  <c r="L25" i="87" s="1"/>
  <c r="I27" i="87" l="1"/>
  <c r="J26" i="87"/>
  <c r="K26" i="87"/>
  <c r="L26" i="87" s="1"/>
  <c r="I28" i="87" l="1"/>
  <c r="J27" i="87"/>
  <c r="K27" i="87"/>
  <c r="L27" i="87" s="1"/>
  <c r="I29" i="87" l="1"/>
  <c r="J28" i="87"/>
  <c r="K28" i="87"/>
  <c r="L28" i="87" s="1"/>
  <c r="I30" i="87" l="1"/>
  <c r="J29" i="87"/>
  <c r="K29" i="87"/>
  <c r="L29" i="87" s="1"/>
  <c r="I31" i="87" l="1"/>
  <c r="J30" i="87"/>
  <c r="K30" i="87" s="1"/>
  <c r="L30" i="87" s="1"/>
  <c r="I32" i="87" l="1"/>
  <c r="J31" i="87"/>
  <c r="K31" i="87" s="1"/>
  <c r="L31" i="87" s="1"/>
  <c r="I33" i="87" l="1"/>
  <c r="J32" i="87"/>
  <c r="K32" i="87" s="1"/>
  <c r="L32" i="87" s="1"/>
  <c r="I34" i="87" l="1"/>
  <c r="J33" i="87"/>
  <c r="K33" i="87" s="1"/>
  <c r="L33" i="87" s="1"/>
  <c r="I35" i="87" l="1"/>
  <c r="J34" i="87"/>
  <c r="K34" i="87"/>
  <c r="L34" i="87" s="1"/>
  <c r="I36" i="87" l="1"/>
  <c r="J35" i="87"/>
  <c r="K35" i="87" s="1"/>
  <c r="L35" i="87" s="1"/>
  <c r="I37" i="87" l="1"/>
  <c r="J36" i="87"/>
  <c r="K36" i="87" s="1"/>
  <c r="L36" i="87" s="1"/>
  <c r="I38" i="87" l="1"/>
  <c r="J37" i="87"/>
  <c r="K37" i="87" s="1"/>
  <c r="L37" i="87" s="1"/>
  <c r="I39" i="87" l="1"/>
  <c r="J38" i="87"/>
  <c r="K38" i="87"/>
  <c r="L38" i="87" s="1"/>
  <c r="I40" i="87" l="1"/>
  <c r="J39" i="87"/>
  <c r="K39" i="87" s="1"/>
  <c r="L39" i="87" s="1"/>
  <c r="I41" i="87" l="1"/>
  <c r="J40" i="87"/>
  <c r="K40" i="87" s="1"/>
  <c r="L40" i="87" s="1"/>
  <c r="I42" i="87" l="1"/>
  <c r="J41" i="87"/>
  <c r="K41" i="87" s="1"/>
  <c r="L41" i="87" s="1"/>
  <c r="I43" i="87" l="1"/>
  <c r="J42" i="87"/>
  <c r="K42" i="87" s="1"/>
  <c r="L42" i="87" s="1"/>
  <c r="I44" i="87" l="1"/>
  <c r="J43" i="87"/>
  <c r="K43" i="87" s="1"/>
  <c r="L43" i="87" s="1"/>
  <c r="I45" i="87" l="1"/>
  <c r="J44" i="87"/>
  <c r="K44" i="87" s="1"/>
  <c r="L44" i="87" s="1"/>
  <c r="I46" i="87" l="1"/>
  <c r="J45" i="87"/>
  <c r="K45" i="87" s="1"/>
  <c r="L45" i="87" s="1"/>
  <c r="I47" i="87" l="1"/>
  <c r="J46" i="87"/>
  <c r="K46" i="87" s="1"/>
  <c r="L46" i="87" s="1"/>
  <c r="I48" i="87" l="1"/>
  <c r="J47" i="87"/>
  <c r="K47" i="87" s="1"/>
  <c r="L47" i="87" s="1"/>
  <c r="I49" i="87" l="1"/>
  <c r="J48" i="87"/>
  <c r="K48" i="87"/>
  <c r="L48" i="87" s="1"/>
  <c r="I50" i="87" l="1"/>
  <c r="J49" i="87"/>
  <c r="K49" i="87" s="1"/>
  <c r="L49" i="87" s="1"/>
  <c r="I51" i="87" l="1"/>
  <c r="J50" i="87"/>
  <c r="K50" i="87" s="1"/>
  <c r="L50" i="87" s="1"/>
  <c r="I52" i="87" l="1"/>
  <c r="J51" i="87"/>
  <c r="K51" i="87" s="1"/>
  <c r="L51" i="87" s="1"/>
  <c r="I53" i="87" l="1"/>
  <c r="J52" i="87"/>
  <c r="K52" i="87" s="1"/>
  <c r="L52" i="87" s="1"/>
  <c r="I54" i="87" l="1"/>
  <c r="J53" i="87"/>
  <c r="K53" i="87" s="1"/>
  <c r="L53" i="87" s="1"/>
  <c r="I55" i="87" l="1"/>
  <c r="J54" i="87"/>
  <c r="K54" i="87" s="1"/>
  <c r="L54" i="87" s="1"/>
  <c r="I56" i="87" l="1"/>
  <c r="J55" i="87"/>
  <c r="K55" i="87" s="1"/>
  <c r="L55" i="87" s="1"/>
  <c r="I57" i="87" l="1"/>
  <c r="J56" i="87"/>
  <c r="K56" i="87" s="1"/>
  <c r="L56" i="87" s="1"/>
  <c r="I58" i="87" l="1"/>
  <c r="J57" i="87"/>
  <c r="K57" i="87" s="1"/>
  <c r="L57" i="87" s="1"/>
  <c r="I59" i="87" l="1"/>
  <c r="J58" i="87"/>
  <c r="K58" i="87" s="1"/>
  <c r="L58" i="87" s="1"/>
  <c r="I60" i="87" l="1"/>
  <c r="J59" i="87"/>
  <c r="K59" i="87" s="1"/>
  <c r="L59" i="87" s="1"/>
  <c r="I61" i="87" l="1"/>
  <c r="J60" i="87"/>
  <c r="K60" i="87"/>
  <c r="L60" i="87" s="1"/>
  <c r="I62" i="87" l="1"/>
  <c r="J61" i="87"/>
  <c r="K61" i="87"/>
  <c r="L61" i="87" s="1"/>
  <c r="I63" i="87" l="1"/>
  <c r="J62" i="87"/>
  <c r="K62" i="87" s="1"/>
  <c r="L62" i="87" s="1"/>
  <c r="I64" i="87" l="1"/>
  <c r="J63" i="87"/>
  <c r="K63" i="87"/>
  <c r="L63" i="87" s="1"/>
  <c r="I65" i="87" l="1"/>
  <c r="J64" i="87"/>
  <c r="K64" i="87" s="1"/>
  <c r="L64" i="87" s="1"/>
  <c r="I66" i="87" l="1"/>
  <c r="J65" i="87"/>
  <c r="K65" i="87" s="1"/>
  <c r="L65" i="87" s="1"/>
  <c r="I67" i="87" l="1"/>
  <c r="J66" i="87"/>
  <c r="K66" i="87" s="1"/>
  <c r="L66" i="87" s="1"/>
  <c r="I68" i="87" l="1"/>
  <c r="J67" i="87"/>
  <c r="K67" i="87" s="1"/>
  <c r="L67" i="87" s="1"/>
  <c r="I69" i="87" l="1"/>
  <c r="J68" i="87"/>
  <c r="K68" i="87" s="1"/>
  <c r="L68" i="87" s="1"/>
  <c r="I70" i="87" l="1"/>
  <c r="J69" i="87"/>
  <c r="K69" i="87"/>
  <c r="L69" i="87" s="1"/>
  <c r="I71" i="87" l="1"/>
  <c r="J70" i="87"/>
  <c r="K70" i="87" s="1"/>
  <c r="L70" i="87" s="1"/>
  <c r="I72" i="87" l="1"/>
  <c r="J71" i="87"/>
  <c r="K71" i="87" s="1"/>
  <c r="L71" i="87" s="1"/>
  <c r="I73" i="87" l="1"/>
  <c r="J72" i="87"/>
  <c r="K72" i="87" s="1"/>
  <c r="L72" i="87" s="1"/>
  <c r="I74" i="87" l="1"/>
  <c r="J73" i="87"/>
  <c r="K73" i="87" s="1"/>
  <c r="L73" i="87" s="1"/>
  <c r="I75" i="87" l="1"/>
  <c r="J74" i="87"/>
  <c r="K74" i="87" s="1"/>
  <c r="L74" i="87" s="1"/>
  <c r="I76" i="87" l="1"/>
  <c r="J75" i="87"/>
  <c r="K75" i="87" s="1"/>
  <c r="L75" i="87" s="1"/>
  <c r="I77" i="87" l="1"/>
  <c r="J76" i="87"/>
  <c r="K76" i="87"/>
  <c r="L76" i="87" s="1"/>
  <c r="I78" i="87" l="1"/>
  <c r="J77" i="87"/>
  <c r="K77" i="87"/>
  <c r="L77" i="87" s="1"/>
  <c r="I79" i="87" l="1"/>
  <c r="J78" i="87"/>
  <c r="K78" i="87"/>
  <c r="L78" i="87" s="1"/>
  <c r="I80" i="87" l="1"/>
  <c r="J79" i="87"/>
  <c r="K79" i="87"/>
  <c r="L79" i="87" s="1"/>
  <c r="I81" i="87" l="1"/>
  <c r="J80" i="87"/>
  <c r="K80" i="87"/>
  <c r="L80" i="87" s="1"/>
  <c r="I82" i="87" l="1"/>
  <c r="J81" i="87"/>
  <c r="K81" i="87" s="1"/>
  <c r="L81" i="87" s="1"/>
  <c r="I83" i="87" l="1"/>
  <c r="J82" i="87"/>
  <c r="K82" i="87" s="1"/>
  <c r="L82" i="87" s="1"/>
  <c r="I84" i="87" l="1"/>
  <c r="J83" i="87"/>
  <c r="K83" i="87"/>
  <c r="L83" i="87" s="1"/>
  <c r="I85" i="87" l="1"/>
  <c r="J84" i="87"/>
  <c r="K84" i="87"/>
  <c r="L84" i="87" s="1"/>
  <c r="I86" i="87" l="1"/>
  <c r="J85" i="87"/>
  <c r="K85" i="87"/>
  <c r="L85" i="87" s="1"/>
  <c r="I87" i="87" l="1"/>
  <c r="J86" i="87"/>
  <c r="K86" i="87" s="1"/>
  <c r="L86" i="87" s="1"/>
  <c r="I88" i="87" l="1"/>
  <c r="J87" i="87"/>
  <c r="K87" i="87"/>
  <c r="L87" i="87" s="1"/>
  <c r="I89" i="87" l="1"/>
  <c r="J88" i="87"/>
  <c r="K88" i="87" s="1"/>
  <c r="L88" i="87" s="1"/>
  <c r="I90" i="87" l="1"/>
  <c r="J89" i="87"/>
  <c r="K89" i="87" s="1"/>
  <c r="L89" i="87" s="1"/>
  <c r="I91" i="87" l="1"/>
  <c r="J90" i="87"/>
  <c r="K90" i="87" s="1"/>
  <c r="L90" i="87" s="1"/>
  <c r="I92" i="87" l="1"/>
  <c r="J91" i="87"/>
  <c r="K91" i="87" s="1"/>
  <c r="L91" i="87" s="1"/>
  <c r="I93" i="87" l="1"/>
  <c r="J92" i="87"/>
  <c r="K92" i="87" s="1"/>
  <c r="L92" i="87" s="1"/>
  <c r="I94" i="87" l="1"/>
  <c r="J93" i="87"/>
  <c r="K93" i="87" s="1"/>
  <c r="L93" i="87" s="1"/>
  <c r="I95" i="87" l="1"/>
  <c r="J94" i="87"/>
  <c r="K94" i="87" s="1"/>
  <c r="L94" i="87" s="1"/>
  <c r="I96" i="87" l="1"/>
  <c r="J95" i="87"/>
  <c r="K95" i="87" s="1"/>
  <c r="L95" i="87" s="1"/>
  <c r="I97" i="87" l="1"/>
  <c r="J96" i="87"/>
  <c r="K96" i="87" s="1"/>
  <c r="L96" i="87" s="1"/>
  <c r="I98" i="87" l="1"/>
  <c r="J97" i="87"/>
  <c r="K97" i="87" s="1"/>
  <c r="L97" i="87" s="1"/>
  <c r="I99" i="87" l="1"/>
  <c r="J98" i="87"/>
  <c r="K98" i="87" s="1"/>
  <c r="L98" i="87" s="1"/>
  <c r="I100" i="87" l="1"/>
  <c r="J99" i="87"/>
  <c r="K99" i="87" s="1"/>
  <c r="L99" i="87" s="1"/>
  <c r="I101" i="87" l="1"/>
  <c r="J100" i="87"/>
  <c r="K100" i="87" s="1"/>
  <c r="L100" i="87" s="1"/>
  <c r="I102" i="87" l="1"/>
  <c r="J101" i="87"/>
  <c r="K101" i="87" s="1"/>
  <c r="L101" i="87" s="1"/>
  <c r="I103" i="87" l="1"/>
  <c r="J102" i="87"/>
  <c r="K102" i="87" s="1"/>
  <c r="L102" i="87" s="1"/>
  <c r="I104" i="87" l="1"/>
  <c r="J103" i="87"/>
  <c r="K103" i="87"/>
  <c r="L103" i="87" s="1"/>
  <c r="I105" i="87" l="1"/>
  <c r="J104" i="87"/>
  <c r="K104" i="87" s="1"/>
  <c r="L104" i="87" s="1"/>
  <c r="I106" i="87" l="1"/>
  <c r="J105" i="87"/>
  <c r="K105" i="87"/>
  <c r="L105" i="87" s="1"/>
  <c r="I107" i="87" l="1"/>
  <c r="J106" i="87"/>
  <c r="K106" i="87" s="1"/>
  <c r="L106" i="87" s="1"/>
  <c r="I108" i="87" l="1"/>
  <c r="J107" i="87"/>
  <c r="K107" i="87" s="1"/>
  <c r="L107" i="87" s="1"/>
  <c r="I109" i="87" l="1"/>
  <c r="J108" i="87"/>
  <c r="K108" i="87" s="1"/>
  <c r="L108" i="87" s="1"/>
  <c r="I110" i="87" l="1"/>
  <c r="J109" i="87"/>
  <c r="K109" i="87"/>
  <c r="L109" i="87" s="1"/>
  <c r="I111" i="87" l="1"/>
  <c r="J110" i="87"/>
  <c r="K110" i="87"/>
  <c r="L110" i="87" s="1"/>
  <c r="I112" i="87" l="1"/>
  <c r="J111" i="87"/>
  <c r="K111" i="87"/>
  <c r="L111" i="87" s="1"/>
  <c r="I113" i="87" l="1"/>
  <c r="J113" i="87" s="1"/>
  <c r="J112" i="87"/>
  <c r="K112" i="87"/>
  <c r="L112" i="87" s="1"/>
  <c r="K113" i="87" l="1"/>
  <c r="J114" i="87"/>
  <c r="L113" i="87" l="1"/>
  <c r="K114" i="87"/>
</calcChain>
</file>

<file path=xl/sharedStrings.xml><?xml version="1.0" encoding="utf-8"?>
<sst xmlns="http://schemas.openxmlformats.org/spreadsheetml/2006/main" count="167" uniqueCount="40">
  <si>
    <t>Flat No.</t>
  </si>
  <si>
    <t>Sr. No.</t>
  </si>
  <si>
    <t>Floor No.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</si>
  <si>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</si>
  <si>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</si>
  <si>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</si>
  <si>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</si>
  <si>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</si>
  <si>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</si>
  <si>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</si>
  <si>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</si>
  <si>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</si>
  <si>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Paticulars</t>
  </si>
  <si>
    <t xml:space="preserve"> As per RERA Carpet Area in 
Sq. Ft.                      
</t>
  </si>
  <si>
    <t>Sr.No.</t>
  </si>
  <si>
    <t>Flat No</t>
  </si>
  <si>
    <t>Rate</t>
  </si>
  <si>
    <t xml:space="preserve">CA </t>
  </si>
  <si>
    <t>CA in SqFt</t>
  </si>
  <si>
    <t>Avg</t>
  </si>
  <si>
    <t>2BHK</t>
  </si>
  <si>
    <t>2 BHK</t>
  </si>
  <si>
    <t>SAME BUILDING</t>
  </si>
  <si>
    <t>total 4 flat</t>
  </si>
  <si>
    <t>typical 8,13,18,23,28</t>
  </si>
  <si>
    <t>typical 7,9,10,11,12,14,15,16,17,19,20,21,22,24,25,26,27,29,30,31,32,34</t>
  </si>
  <si>
    <t>typical 33rd floor</t>
  </si>
  <si>
    <t xml:space="preserve">2 BHK </t>
  </si>
  <si>
    <t xml:space="preserve"> As per Plan Balcony Area in 
Sq. Ft.                      
</t>
  </si>
  <si>
    <t>Total</t>
  </si>
  <si>
    <t>2 BHK - 112</t>
  </si>
  <si>
    <t>Same Building</t>
  </si>
  <si>
    <t xml:space="preserve">  Total Area in 
Sq. Ft.                      
</t>
  </si>
  <si>
    <t>CA SqMt</t>
  </si>
  <si>
    <r>
      <t xml:space="preserve">Rate per 
Sq. ft. on Total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</si>
  <si>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</si>
  <si>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</si>
  <si>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</si>
  <si>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</si>
  <si>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Balaji Skyline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</si>
</sst>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FFFFFF"/>
      <name val="Open Sans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b/>
      <sz val="11"/>
      <color rgb="FF333333"/>
      <name val="Open Sans"/>
      <family val="2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7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9"/>
      <color rgb="FF000000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1" fontId="0" fillId="0" borderId="0" xfId="0" applyNumberFormat="1"/>
    <xf numFmtId="164" fontId="2" fillId="0" borderId="0" xfId="0" applyNumberFormat="1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3" fontId="0" fillId="0" borderId="0" xfId="1" applyFont="1" applyFill="1"/>
    <xf numFmtId="0" fontId="9" fillId="0" borderId="0" xfId="0" applyFont="1" applyAlignment="1">
      <alignment horizontal="center" vertical="center"/>
    </xf>
    <xf numFmtId="164" fontId="9" fillId="0" borderId="0" xfId="1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5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0" fillId="0" borderId="6" xfId="0" applyBorder="1"/>
    <xf numFmtId="0" fontId="4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0" fillId="0" borderId="1" xfId="0" applyBorder="1"/>
    <xf numFmtId="0" fontId="15" fillId="4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9" fillId="0" borderId="0" xfId="0" applyFont="1"/>
    <xf numFmtId="0" fontId="16" fillId="0" borderId="0" xfId="0" applyFont="1"/>
    <xf numFmtId="0" fontId="3" fillId="0" borderId="0" xfId="0" applyFont="1" applyAlignment="1">
      <alignment horizontal="center" vertical="center"/>
    </xf>
    <xf numFmtId="164" fontId="9" fillId="0" borderId="0" xfId="4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9" fillId="4" borderId="0" xfId="4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1" fillId="0" borderId="0" xfId="4" applyFont="1" applyFill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43" fontId="3" fillId="0" borderId="0" xfId="0" applyNumberFormat="1" applyFont="1"/>
    <xf numFmtId="0" fontId="10" fillId="0" borderId="0" xfId="0" applyFont="1"/>
    <xf numFmtId="0" fontId="17" fillId="5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/>
    </xf>
    <xf numFmtId="1" fontId="14" fillId="0" borderId="1" xfId="2" applyNumberFormat="1" applyFont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3" fontId="25" fillId="0" borderId="0" xfId="1" applyFont="1" applyAlignment="1">
      <alignment horizontal="center" vertical="center"/>
    </xf>
    <xf numFmtId="43" fontId="25" fillId="0" borderId="0" xfId="0" applyNumberFormat="1" applyFont="1" applyAlignment="1">
      <alignment horizontal="center" vertical="center"/>
    </xf>
  </cellXfs>
  <cellStyles count="6">
    <cellStyle name="Comma" xfId="1" builtinId="3"/>
    <cellStyle name="Comma 2" xfId="3" xr:uid="{00000000-0005-0000-0000-000001000000}"/>
    <cellStyle name="Comma 2 2" xfId="5" xr:uid="{6F8F990A-6003-4388-AA15-AA3FAB6AB69A}"/>
    <cellStyle name="Comma 3" xfId="4" xr:uid="{813FC2E3-2707-4859-A1EC-1EED2AB64932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5</xdr:row>
      <xdr:rowOff>0</xdr:rowOff>
    </xdr:from>
    <xdr:to>
      <xdr:col>19</xdr:col>
      <xdr:colOff>470648</xdr:colOff>
      <xdr:row>34</xdr:row>
      <xdr:rowOff>83255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5570E6-0734-D416-7549-875E16B6D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119" y="1098176"/>
          <a:ext cx="11362764" cy="6392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486949</xdr:colOff>
      <xdr:row>38</xdr:row>
      <xdr:rowOff>10484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037C2C-2EFA-7863-712E-DABB22F53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411749" cy="6868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4"/>
  <sheetViews>
    <sheetView topLeftCell="A100" zoomScale="160" zoomScaleNormal="160" workbookViewId="0">
      <selection activeCell="M114" sqref="M114"/>
    </sheetView>
  </sheetViews>
  <sheetFormatPr defaultRowHeight="15" x14ac:dyDescent="0.25"/>
  <cols>
    <col min="1" max="1" width="3.28515625" style="45" customWidth="1"/>
    <col min="2" max="2" width="5" style="46" customWidth="1"/>
    <col min="3" max="3" width="4.85546875" style="43" customWidth="1"/>
    <col min="4" max="4" width="6.5703125" style="16" customWidth="1"/>
    <col min="5" max="5" width="6.5703125" style="47" customWidth="1"/>
    <col min="6" max="6" width="6.140625" style="47" customWidth="1"/>
    <col min="7" max="7" width="6" style="47" customWidth="1"/>
    <col min="8" max="8" width="6.5703125" style="12" customWidth="1"/>
    <col min="9" max="9" width="7" style="80" customWidth="1"/>
    <col min="10" max="10" width="11.85546875" style="80" customWidth="1"/>
    <col min="11" max="11" width="13" style="80" customWidth="1"/>
    <col min="12" max="12" width="7.5703125" style="80" customWidth="1"/>
    <col min="13" max="13" width="9.7109375" style="80" customWidth="1"/>
    <col min="14" max="14" width="10.42578125" style="1" bestFit="1" customWidth="1"/>
    <col min="15" max="15" width="10.28515625" style="1" bestFit="1" customWidth="1"/>
  </cols>
  <sheetData>
    <row r="1" spans="1:15" ht="56.25" customHeight="1" x14ac:dyDescent="0.25">
      <c r="A1" s="67" t="s">
        <v>1</v>
      </c>
      <c r="B1" s="68" t="s">
        <v>0</v>
      </c>
      <c r="C1" s="69" t="s">
        <v>2</v>
      </c>
      <c r="D1" s="69" t="s">
        <v>11</v>
      </c>
      <c r="E1" s="69" t="s">
        <v>13</v>
      </c>
      <c r="F1" s="69" t="s">
        <v>28</v>
      </c>
      <c r="G1" s="69" t="s">
        <v>32</v>
      </c>
      <c r="H1" s="70" t="s">
        <v>10</v>
      </c>
      <c r="I1" s="72" t="s">
        <v>34</v>
      </c>
      <c r="J1" s="73" t="s">
        <v>35</v>
      </c>
      <c r="K1" s="74" t="s">
        <v>36</v>
      </c>
      <c r="L1" s="75" t="s">
        <v>37</v>
      </c>
      <c r="M1" s="75" t="s">
        <v>38</v>
      </c>
    </row>
    <row r="2" spans="1:15" x14ac:dyDescent="0.25">
      <c r="A2" s="15">
        <v>1</v>
      </c>
      <c r="B2" s="42">
        <v>701</v>
      </c>
      <c r="C2" s="16">
        <v>7</v>
      </c>
      <c r="D2" s="44" t="s">
        <v>27</v>
      </c>
      <c r="E2" s="17">
        <v>639</v>
      </c>
      <c r="F2" s="17">
        <v>38</v>
      </c>
      <c r="G2" s="17">
        <f>E2+F2</f>
        <v>677</v>
      </c>
      <c r="H2" s="44">
        <f>G2*1.1</f>
        <v>744.7</v>
      </c>
      <c r="I2" s="17">
        <v>18500</v>
      </c>
      <c r="J2" s="76">
        <f>G2*I2</f>
        <v>12524500</v>
      </c>
      <c r="K2" s="76">
        <f>ROUND(J2*1.07,0)</f>
        <v>13401215</v>
      </c>
      <c r="L2" s="77">
        <f>MROUND((K2*0.025/12),500)</f>
        <v>28000</v>
      </c>
      <c r="M2" s="78">
        <f>H2*2800</f>
        <v>2085160.0000000002</v>
      </c>
      <c r="O2" s="5"/>
    </row>
    <row r="3" spans="1:15" x14ac:dyDescent="0.25">
      <c r="A3" s="15">
        <v>2</v>
      </c>
      <c r="B3" s="42">
        <v>702</v>
      </c>
      <c r="C3" s="16">
        <v>7</v>
      </c>
      <c r="D3" s="44" t="s">
        <v>27</v>
      </c>
      <c r="E3" s="17">
        <v>639</v>
      </c>
      <c r="F3" s="17">
        <v>38</v>
      </c>
      <c r="G3" s="17">
        <f t="shared" ref="G3:G66" si="0">E3+F3</f>
        <v>677</v>
      </c>
      <c r="H3" s="44">
        <f t="shared" ref="H3:H66" si="1">G3*1.1</f>
        <v>744.7</v>
      </c>
      <c r="I3" s="17">
        <f>I2</f>
        <v>18500</v>
      </c>
      <c r="J3" s="76">
        <f t="shared" ref="J3:J66" si="2">G3*I3</f>
        <v>12524500</v>
      </c>
      <c r="K3" s="76">
        <f t="shared" ref="K3:K66" si="3">ROUND(J3*1.07,0)</f>
        <v>13401215</v>
      </c>
      <c r="L3" s="77">
        <f t="shared" ref="L3:L66" si="4">MROUND((K3*0.025/12),500)</f>
        <v>28000</v>
      </c>
      <c r="M3" s="78">
        <f t="shared" ref="M3:M66" si="5">H3*2800</f>
        <v>2085160.0000000002</v>
      </c>
    </row>
    <row r="4" spans="1:15" x14ac:dyDescent="0.25">
      <c r="A4" s="15">
        <v>3</v>
      </c>
      <c r="B4" s="42">
        <v>703</v>
      </c>
      <c r="C4" s="16">
        <v>7</v>
      </c>
      <c r="D4" s="44" t="s">
        <v>27</v>
      </c>
      <c r="E4" s="17">
        <v>612</v>
      </c>
      <c r="F4" s="17">
        <v>35</v>
      </c>
      <c r="G4" s="17">
        <f t="shared" si="0"/>
        <v>647</v>
      </c>
      <c r="H4" s="44">
        <f t="shared" si="1"/>
        <v>711.7</v>
      </c>
      <c r="I4" s="17">
        <f t="shared" ref="I4:I5" si="6">I3</f>
        <v>18500</v>
      </c>
      <c r="J4" s="76">
        <f t="shared" si="2"/>
        <v>11969500</v>
      </c>
      <c r="K4" s="76">
        <f t="shared" si="3"/>
        <v>12807365</v>
      </c>
      <c r="L4" s="77">
        <f t="shared" si="4"/>
        <v>26500</v>
      </c>
      <c r="M4" s="78">
        <f t="shared" si="5"/>
        <v>1992760.0000000002</v>
      </c>
    </row>
    <row r="5" spans="1:15" x14ac:dyDescent="0.25">
      <c r="A5" s="15">
        <v>4</v>
      </c>
      <c r="B5" s="42">
        <v>704</v>
      </c>
      <c r="C5" s="16">
        <v>7</v>
      </c>
      <c r="D5" s="44" t="s">
        <v>27</v>
      </c>
      <c r="E5" s="17">
        <v>606</v>
      </c>
      <c r="F5" s="17">
        <v>35</v>
      </c>
      <c r="G5" s="17">
        <f t="shared" si="0"/>
        <v>641</v>
      </c>
      <c r="H5" s="44">
        <f t="shared" si="1"/>
        <v>705.1</v>
      </c>
      <c r="I5" s="17">
        <f t="shared" si="6"/>
        <v>18500</v>
      </c>
      <c r="J5" s="76">
        <f t="shared" si="2"/>
        <v>11858500</v>
      </c>
      <c r="K5" s="76">
        <f t="shared" si="3"/>
        <v>12688595</v>
      </c>
      <c r="L5" s="77">
        <f t="shared" si="4"/>
        <v>26500</v>
      </c>
      <c r="M5" s="78">
        <f t="shared" si="5"/>
        <v>1974280</v>
      </c>
    </row>
    <row r="6" spans="1:15" x14ac:dyDescent="0.25">
      <c r="A6" s="15">
        <v>5</v>
      </c>
      <c r="B6" s="42">
        <v>801</v>
      </c>
      <c r="C6" s="16">
        <v>8</v>
      </c>
      <c r="D6" s="44" t="s">
        <v>27</v>
      </c>
      <c r="E6" s="17">
        <v>639</v>
      </c>
      <c r="F6" s="17">
        <v>38</v>
      </c>
      <c r="G6" s="17">
        <f t="shared" si="0"/>
        <v>677</v>
      </c>
      <c r="H6" s="44">
        <f t="shared" si="1"/>
        <v>744.7</v>
      </c>
      <c r="I6" s="17">
        <f>I5+60</f>
        <v>18560</v>
      </c>
      <c r="J6" s="76">
        <f t="shared" si="2"/>
        <v>12565120</v>
      </c>
      <c r="K6" s="76">
        <f t="shared" si="3"/>
        <v>13444678</v>
      </c>
      <c r="L6" s="77">
        <f t="shared" si="4"/>
        <v>28000</v>
      </c>
      <c r="M6" s="78">
        <f t="shared" si="5"/>
        <v>2085160.0000000002</v>
      </c>
    </row>
    <row r="7" spans="1:15" x14ac:dyDescent="0.25">
      <c r="A7" s="15">
        <v>6</v>
      </c>
      <c r="B7" s="42">
        <v>802</v>
      </c>
      <c r="C7" s="16">
        <v>8</v>
      </c>
      <c r="D7" s="44" t="s">
        <v>27</v>
      </c>
      <c r="E7" s="17">
        <v>639</v>
      </c>
      <c r="F7" s="17">
        <v>38</v>
      </c>
      <c r="G7" s="17">
        <f t="shared" si="0"/>
        <v>677</v>
      </c>
      <c r="H7" s="44">
        <f t="shared" si="1"/>
        <v>744.7</v>
      </c>
      <c r="I7" s="17">
        <f t="shared" ref="I7:I16" si="7">I6</f>
        <v>18560</v>
      </c>
      <c r="J7" s="76">
        <f t="shared" si="2"/>
        <v>12565120</v>
      </c>
      <c r="K7" s="76">
        <f t="shared" si="3"/>
        <v>13444678</v>
      </c>
      <c r="L7" s="77">
        <f t="shared" si="4"/>
        <v>28000</v>
      </c>
      <c r="M7" s="78">
        <f t="shared" si="5"/>
        <v>2085160.0000000002</v>
      </c>
    </row>
    <row r="8" spans="1:15" x14ac:dyDescent="0.25">
      <c r="A8" s="15">
        <v>7</v>
      </c>
      <c r="B8" s="42">
        <v>803</v>
      </c>
      <c r="C8" s="16">
        <v>8</v>
      </c>
      <c r="D8" s="44" t="s">
        <v>27</v>
      </c>
      <c r="E8" s="17">
        <v>612</v>
      </c>
      <c r="F8" s="17">
        <v>35</v>
      </c>
      <c r="G8" s="17">
        <f t="shared" si="0"/>
        <v>647</v>
      </c>
      <c r="H8" s="44">
        <f t="shared" si="1"/>
        <v>711.7</v>
      </c>
      <c r="I8" s="17">
        <f t="shared" si="7"/>
        <v>18560</v>
      </c>
      <c r="J8" s="76">
        <f t="shared" si="2"/>
        <v>12008320</v>
      </c>
      <c r="K8" s="76">
        <f t="shared" si="3"/>
        <v>12848902</v>
      </c>
      <c r="L8" s="77">
        <f t="shared" si="4"/>
        <v>27000</v>
      </c>
      <c r="M8" s="78">
        <f t="shared" si="5"/>
        <v>1992760.0000000002</v>
      </c>
    </row>
    <row r="9" spans="1:15" x14ac:dyDescent="0.25">
      <c r="A9" s="15">
        <v>8</v>
      </c>
      <c r="B9" s="42">
        <v>804</v>
      </c>
      <c r="C9" s="16">
        <v>8</v>
      </c>
      <c r="D9" s="44" t="s">
        <v>27</v>
      </c>
      <c r="E9" s="17">
        <v>606</v>
      </c>
      <c r="F9" s="17">
        <v>35</v>
      </c>
      <c r="G9" s="17">
        <f t="shared" si="0"/>
        <v>641</v>
      </c>
      <c r="H9" s="44">
        <f t="shared" si="1"/>
        <v>705.1</v>
      </c>
      <c r="I9" s="17">
        <f>I8</f>
        <v>18560</v>
      </c>
      <c r="J9" s="76">
        <f t="shared" si="2"/>
        <v>11896960</v>
      </c>
      <c r="K9" s="76">
        <f t="shared" si="3"/>
        <v>12729747</v>
      </c>
      <c r="L9" s="77">
        <f t="shared" si="4"/>
        <v>26500</v>
      </c>
      <c r="M9" s="78">
        <f t="shared" si="5"/>
        <v>1974280</v>
      </c>
    </row>
    <row r="10" spans="1:15" x14ac:dyDescent="0.25">
      <c r="A10" s="15">
        <v>9</v>
      </c>
      <c r="B10" s="42">
        <v>901</v>
      </c>
      <c r="C10" s="16">
        <v>9</v>
      </c>
      <c r="D10" s="44" t="s">
        <v>27</v>
      </c>
      <c r="E10" s="17">
        <v>639</v>
      </c>
      <c r="F10" s="17">
        <v>38</v>
      </c>
      <c r="G10" s="17">
        <f t="shared" si="0"/>
        <v>677</v>
      </c>
      <c r="H10" s="44">
        <f t="shared" si="1"/>
        <v>744.7</v>
      </c>
      <c r="I10" s="17">
        <f>I9+60</f>
        <v>18620</v>
      </c>
      <c r="J10" s="76">
        <f t="shared" si="2"/>
        <v>12605740</v>
      </c>
      <c r="K10" s="76">
        <f t="shared" si="3"/>
        <v>13488142</v>
      </c>
      <c r="L10" s="77">
        <f t="shared" si="4"/>
        <v>28000</v>
      </c>
      <c r="M10" s="78">
        <f t="shared" si="5"/>
        <v>2085160.0000000002</v>
      </c>
    </row>
    <row r="11" spans="1:15" x14ac:dyDescent="0.25">
      <c r="A11" s="15">
        <v>10</v>
      </c>
      <c r="B11" s="42">
        <v>902</v>
      </c>
      <c r="C11" s="16">
        <v>9</v>
      </c>
      <c r="D11" s="44" t="s">
        <v>27</v>
      </c>
      <c r="E11" s="17">
        <v>639</v>
      </c>
      <c r="F11" s="17">
        <v>38</v>
      </c>
      <c r="G11" s="17">
        <f t="shared" si="0"/>
        <v>677</v>
      </c>
      <c r="H11" s="44">
        <f t="shared" si="1"/>
        <v>744.7</v>
      </c>
      <c r="I11" s="17">
        <f t="shared" si="7"/>
        <v>18620</v>
      </c>
      <c r="J11" s="76">
        <f t="shared" si="2"/>
        <v>12605740</v>
      </c>
      <c r="K11" s="76">
        <f t="shared" si="3"/>
        <v>13488142</v>
      </c>
      <c r="L11" s="77">
        <f t="shared" si="4"/>
        <v>28000</v>
      </c>
      <c r="M11" s="78">
        <f t="shared" si="5"/>
        <v>2085160.0000000002</v>
      </c>
    </row>
    <row r="12" spans="1:15" x14ac:dyDescent="0.25">
      <c r="A12" s="15">
        <v>11</v>
      </c>
      <c r="B12" s="42">
        <v>903</v>
      </c>
      <c r="C12" s="16">
        <v>9</v>
      </c>
      <c r="D12" s="44" t="s">
        <v>27</v>
      </c>
      <c r="E12" s="17">
        <v>612</v>
      </c>
      <c r="F12" s="17">
        <v>35</v>
      </c>
      <c r="G12" s="17">
        <f t="shared" si="0"/>
        <v>647</v>
      </c>
      <c r="H12" s="44">
        <f t="shared" si="1"/>
        <v>711.7</v>
      </c>
      <c r="I12" s="17">
        <f t="shared" si="7"/>
        <v>18620</v>
      </c>
      <c r="J12" s="76">
        <f t="shared" si="2"/>
        <v>12047140</v>
      </c>
      <c r="K12" s="76">
        <f t="shared" si="3"/>
        <v>12890440</v>
      </c>
      <c r="L12" s="77">
        <f t="shared" si="4"/>
        <v>27000</v>
      </c>
      <c r="M12" s="78">
        <f t="shared" si="5"/>
        <v>1992760.0000000002</v>
      </c>
    </row>
    <row r="13" spans="1:15" x14ac:dyDescent="0.25">
      <c r="A13" s="15">
        <v>12</v>
      </c>
      <c r="B13" s="42">
        <v>904</v>
      </c>
      <c r="C13" s="16">
        <v>9</v>
      </c>
      <c r="D13" s="44" t="s">
        <v>27</v>
      </c>
      <c r="E13" s="17">
        <v>606</v>
      </c>
      <c r="F13" s="17">
        <v>35</v>
      </c>
      <c r="G13" s="17">
        <f t="shared" si="0"/>
        <v>641</v>
      </c>
      <c r="H13" s="44">
        <f t="shared" si="1"/>
        <v>705.1</v>
      </c>
      <c r="I13" s="17">
        <f>I12</f>
        <v>18620</v>
      </c>
      <c r="J13" s="76">
        <f t="shared" si="2"/>
        <v>11935420</v>
      </c>
      <c r="K13" s="76">
        <f t="shared" si="3"/>
        <v>12770899</v>
      </c>
      <c r="L13" s="77">
        <f t="shared" si="4"/>
        <v>26500</v>
      </c>
      <c r="M13" s="78">
        <f t="shared" si="5"/>
        <v>1974280</v>
      </c>
    </row>
    <row r="14" spans="1:15" x14ac:dyDescent="0.25">
      <c r="A14" s="15">
        <v>13</v>
      </c>
      <c r="B14" s="42">
        <v>1001</v>
      </c>
      <c r="C14" s="16">
        <v>10</v>
      </c>
      <c r="D14" s="44" t="s">
        <v>27</v>
      </c>
      <c r="E14" s="17">
        <v>639</v>
      </c>
      <c r="F14" s="17">
        <v>38</v>
      </c>
      <c r="G14" s="17">
        <f t="shared" si="0"/>
        <v>677</v>
      </c>
      <c r="H14" s="44">
        <f t="shared" si="1"/>
        <v>744.7</v>
      </c>
      <c r="I14" s="17">
        <f>I13+60</f>
        <v>18680</v>
      </c>
      <c r="J14" s="76">
        <f t="shared" si="2"/>
        <v>12646360</v>
      </c>
      <c r="K14" s="76">
        <f t="shared" si="3"/>
        <v>13531605</v>
      </c>
      <c r="L14" s="77">
        <f t="shared" si="4"/>
        <v>28000</v>
      </c>
      <c r="M14" s="78">
        <f t="shared" si="5"/>
        <v>2085160.0000000002</v>
      </c>
    </row>
    <row r="15" spans="1:15" x14ac:dyDescent="0.25">
      <c r="A15" s="15">
        <v>14</v>
      </c>
      <c r="B15" s="42">
        <v>1002</v>
      </c>
      <c r="C15" s="16">
        <v>10</v>
      </c>
      <c r="D15" s="44" t="s">
        <v>27</v>
      </c>
      <c r="E15" s="17">
        <v>639</v>
      </c>
      <c r="F15" s="17">
        <v>38</v>
      </c>
      <c r="G15" s="17">
        <f t="shared" si="0"/>
        <v>677</v>
      </c>
      <c r="H15" s="44">
        <f t="shared" si="1"/>
        <v>744.7</v>
      </c>
      <c r="I15" s="17">
        <f t="shared" si="7"/>
        <v>18680</v>
      </c>
      <c r="J15" s="76">
        <f t="shared" si="2"/>
        <v>12646360</v>
      </c>
      <c r="K15" s="76">
        <f t="shared" si="3"/>
        <v>13531605</v>
      </c>
      <c r="L15" s="77">
        <f t="shared" si="4"/>
        <v>28000</v>
      </c>
      <c r="M15" s="78">
        <f t="shared" si="5"/>
        <v>2085160.0000000002</v>
      </c>
    </row>
    <row r="16" spans="1:15" x14ac:dyDescent="0.25">
      <c r="A16" s="15">
        <v>15</v>
      </c>
      <c r="B16" s="42">
        <v>1003</v>
      </c>
      <c r="C16" s="16">
        <v>10</v>
      </c>
      <c r="D16" s="44" t="s">
        <v>27</v>
      </c>
      <c r="E16" s="17">
        <v>612</v>
      </c>
      <c r="F16" s="17">
        <v>35</v>
      </c>
      <c r="G16" s="17">
        <f t="shared" si="0"/>
        <v>647</v>
      </c>
      <c r="H16" s="44">
        <f t="shared" si="1"/>
        <v>711.7</v>
      </c>
      <c r="I16" s="17">
        <f t="shared" si="7"/>
        <v>18680</v>
      </c>
      <c r="J16" s="76">
        <f t="shared" si="2"/>
        <v>12085960</v>
      </c>
      <c r="K16" s="76">
        <f t="shared" si="3"/>
        <v>12931977</v>
      </c>
      <c r="L16" s="77">
        <f t="shared" si="4"/>
        <v>27000</v>
      </c>
      <c r="M16" s="78">
        <f t="shared" si="5"/>
        <v>1992760.0000000002</v>
      </c>
      <c r="O16" s="5"/>
    </row>
    <row r="17" spans="1:15" x14ac:dyDescent="0.25">
      <c r="A17" s="15">
        <v>16</v>
      </c>
      <c r="B17" s="42">
        <v>1004</v>
      </c>
      <c r="C17" s="16">
        <v>10</v>
      </c>
      <c r="D17" s="44" t="s">
        <v>27</v>
      </c>
      <c r="E17" s="17">
        <v>606</v>
      </c>
      <c r="F17" s="17">
        <v>35</v>
      </c>
      <c r="G17" s="17">
        <f t="shared" si="0"/>
        <v>641</v>
      </c>
      <c r="H17" s="44">
        <f t="shared" si="1"/>
        <v>705.1</v>
      </c>
      <c r="I17" s="17">
        <f>I16</f>
        <v>18680</v>
      </c>
      <c r="J17" s="76">
        <f t="shared" si="2"/>
        <v>11973880</v>
      </c>
      <c r="K17" s="76">
        <f t="shared" si="3"/>
        <v>12812052</v>
      </c>
      <c r="L17" s="77">
        <f t="shared" si="4"/>
        <v>26500</v>
      </c>
      <c r="M17" s="78">
        <f t="shared" si="5"/>
        <v>1974280</v>
      </c>
    </row>
    <row r="18" spans="1:15" x14ac:dyDescent="0.25">
      <c r="A18" s="15">
        <v>17</v>
      </c>
      <c r="B18" s="16">
        <v>1101</v>
      </c>
      <c r="C18" s="16">
        <v>11</v>
      </c>
      <c r="D18" s="44" t="s">
        <v>27</v>
      </c>
      <c r="E18" s="17">
        <v>639</v>
      </c>
      <c r="F18" s="17">
        <v>38</v>
      </c>
      <c r="G18" s="17">
        <f t="shared" si="0"/>
        <v>677</v>
      </c>
      <c r="H18" s="44">
        <f t="shared" si="1"/>
        <v>744.7</v>
      </c>
      <c r="I18" s="17">
        <f>I17+60</f>
        <v>18740</v>
      </c>
      <c r="J18" s="76">
        <f t="shared" si="2"/>
        <v>12686980</v>
      </c>
      <c r="K18" s="76">
        <f t="shared" si="3"/>
        <v>13575069</v>
      </c>
      <c r="L18" s="77">
        <f t="shared" si="4"/>
        <v>28500</v>
      </c>
      <c r="M18" s="78">
        <f t="shared" si="5"/>
        <v>2085160.0000000002</v>
      </c>
    </row>
    <row r="19" spans="1:15" x14ac:dyDescent="0.25">
      <c r="A19" s="15">
        <v>18</v>
      </c>
      <c r="B19" s="16">
        <v>1102</v>
      </c>
      <c r="C19" s="16">
        <v>11</v>
      </c>
      <c r="D19" s="44" t="s">
        <v>27</v>
      </c>
      <c r="E19" s="17">
        <v>639</v>
      </c>
      <c r="F19" s="17">
        <v>38</v>
      </c>
      <c r="G19" s="17">
        <f t="shared" si="0"/>
        <v>677</v>
      </c>
      <c r="H19" s="44">
        <f t="shared" si="1"/>
        <v>744.7</v>
      </c>
      <c r="I19" s="17">
        <f t="shared" ref="I19:I20" si="8">I18</f>
        <v>18740</v>
      </c>
      <c r="J19" s="76">
        <f t="shared" si="2"/>
        <v>12686980</v>
      </c>
      <c r="K19" s="76">
        <f t="shared" si="3"/>
        <v>13575069</v>
      </c>
      <c r="L19" s="77">
        <f t="shared" si="4"/>
        <v>28500</v>
      </c>
      <c r="M19" s="78">
        <f t="shared" si="5"/>
        <v>2085160.0000000002</v>
      </c>
    </row>
    <row r="20" spans="1:15" x14ac:dyDescent="0.25">
      <c r="A20" s="15">
        <v>19</v>
      </c>
      <c r="B20" s="16">
        <v>1103</v>
      </c>
      <c r="C20" s="16">
        <v>11</v>
      </c>
      <c r="D20" s="44" t="s">
        <v>27</v>
      </c>
      <c r="E20" s="17">
        <v>612</v>
      </c>
      <c r="F20" s="17">
        <v>35</v>
      </c>
      <c r="G20" s="17">
        <f t="shared" si="0"/>
        <v>647</v>
      </c>
      <c r="H20" s="44">
        <f t="shared" si="1"/>
        <v>711.7</v>
      </c>
      <c r="I20" s="17">
        <f t="shared" si="8"/>
        <v>18740</v>
      </c>
      <c r="J20" s="76">
        <f t="shared" si="2"/>
        <v>12124780</v>
      </c>
      <c r="K20" s="76">
        <f t="shared" si="3"/>
        <v>12973515</v>
      </c>
      <c r="L20" s="77">
        <f t="shared" si="4"/>
        <v>27000</v>
      </c>
      <c r="M20" s="78">
        <f t="shared" si="5"/>
        <v>1992760.0000000002</v>
      </c>
    </row>
    <row r="21" spans="1:15" x14ac:dyDescent="0.25">
      <c r="A21" s="15">
        <v>20</v>
      </c>
      <c r="B21" s="16">
        <v>1104</v>
      </c>
      <c r="C21" s="16">
        <v>11</v>
      </c>
      <c r="D21" s="44" t="s">
        <v>27</v>
      </c>
      <c r="E21" s="17">
        <v>606</v>
      </c>
      <c r="F21" s="17">
        <v>35</v>
      </c>
      <c r="G21" s="17">
        <f t="shared" si="0"/>
        <v>641</v>
      </c>
      <c r="H21" s="44">
        <f t="shared" si="1"/>
        <v>705.1</v>
      </c>
      <c r="I21" s="17">
        <f>I20</f>
        <v>18740</v>
      </c>
      <c r="J21" s="76">
        <f t="shared" si="2"/>
        <v>12012340</v>
      </c>
      <c r="K21" s="76">
        <f t="shared" si="3"/>
        <v>12853204</v>
      </c>
      <c r="L21" s="77">
        <f t="shared" si="4"/>
        <v>27000</v>
      </c>
      <c r="M21" s="78">
        <f t="shared" si="5"/>
        <v>1974280</v>
      </c>
    </row>
    <row r="22" spans="1:15" x14ac:dyDescent="0.25">
      <c r="A22" s="15">
        <v>21</v>
      </c>
      <c r="B22" s="16">
        <v>1201</v>
      </c>
      <c r="C22" s="16">
        <v>12</v>
      </c>
      <c r="D22" s="44" t="s">
        <v>27</v>
      </c>
      <c r="E22" s="17">
        <v>639</v>
      </c>
      <c r="F22" s="17">
        <v>38</v>
      </c>
      <c r="G22" s="17">
        <f t="shared" si="0"/>
        <v>677</v>
      </c>
      <c r="H22" s="44">
        <f t="shared" si="1"/>
        <v>744.7</v>
      </c>
      <c r="I22" s="17">
        <f>I21+60</f>
        <v>18800</v>
      </c>
      <c r="J22" s="76">
        <f t="shared" si="2"/>
        <v>12727600</v>
      </c>
      <c r="K22" s="76">
        <f t="shared" si="3"/>
        <v>13618532</v>
      </c>
      <c r="L22" s="77">
        <f t="shared" si="4"/>
        <v>28500</v>
      </c>
      <c r="M22" s="78">
        <f t="shared" si="5"/>
        <v>2085160.0000000002</v>
      </c>
    </row>
    <row r="23" spans="1:15" x14ac:dyDescent="0.25">
      <c r="A23" s="15">
        <v>22</v>
      </c>
      <c r="B23" s="16">
        <v>1202</v>
      </c>
      <c r="C23" s="16">
        <v>12</v>
      </c>
      <c r="D23" s="44" t="s">
        <v>27</v>
      </c>
      <c r="E23" s="17">
        <v>639</v>
      </c>
      <c r="F23" s="17">
        <v>38</v>
      </c>
      <c r="G23" s="17">
        <f t="shared" si="0"/>
        <v>677</v>
      </c>
      <c r="H23" s="44">
        <f t="shared" si="1"/>
        <v>744.7</v>
      </c>
      <c r="I23" s="17">
        <f t="shared" ref="I23:I24" si="9">I22</f>
        <v>18800</v>
      </c>
      <c r="J23" s="76">
        <f t="shared" si="2"/>
        <v>12727600</v>
      </c>
      <c r="K23" s="76">
        <f t="shared" si="3"/>
        <v>13618532</v>
      </c>
      <c r="L23" s="77">
        <f t="shared" si="4"/>
        <v>28500</v>
      </c>
      <c r="M23" s="78">
        <f t="shared" si="5"/>
        <v>2085160.0000000002</v>
      </c>
      <c r="O23" s="2">
        <f>K23/G23</f>
        <v>20116</v>
      </c>
    </row>
    <row r="24" spans="1:15" x14ac:dyDescent="0.25">
      <c r="A24" s="15">
        <v>23</v>
      </c>
      <c r="B24" s="16">
        <v>1203</v>
      </c>
      <c r="C24" s="16">
        <v>12</v>
      </c>
      <c r="D24" s="44" t="s">
        <v>27</v>
      </c>
      <c r="E24" s="17">
        <v>612</v>
      </c>
      <c r="F24" s="17">
        <v>35</v>
      </c>
      <c r="G24" s="17">
        <f t="shared" si="0"/>
        <v>647</v>
      </c>
      <c r="H24" s="44">
        <f t="shared" si="1"/>
        <v>711.7</v>
      </c>
      <c r="I24" s="17">
        <f t="shared" si="9"/>
        <v>18800</v>
      </c>
      <c r="J24" s="76">
        <f t="shared" si="2"/>
        <v>12163600</v>
      </c>
      <c r="K24" s="76">
        <f t="shared" si="3"/>
        <v>13015052</v>
      </c>
      <c r="L24" s="77">
        <f t="shared" si="4"/>
        <v>27000</v>
      </c>
      <c r="M24" s="78">
        <f t="shared" si="5"/>
        <v>1992760.0000000002</v>
      </c>
    </row>
    <row r="25" spans="1:15" x14ac:dyDescent="0.25">
      <c r="A25" s="15">
        <v>24</v>
      </c>
      <c r="B25" s="16">
        <v>1204</v>
      </c>
      <c r="C25" s="16">
        <v>12</v>
      </c>
      <c r="D25" s="44" t="s">
        <v>27</v>
      </c>
      <c r="E25" s="17">
        <v>606</v>
      </c>
      <c r="F25" s="17">
        <v>35</v>
      </c>
      <c r="G25" s="17">
        <f t="shared" si="0"/>
        <v>641</v>
      </c>
      <c r="H25" s="44">
        <f t="shared" si="1"/>
        <v>705.1</v>
      </c>
      <c r="I25" s="17">
        <f>I24</f>
        <v>18800</v>
      </c>
      <c r="J25" s="76">
        <f t="shared" si="2"/>
        <v>12050800</v>
      </c>
      <c r="K25" s="76">
        <f t="shared" si="3"/>
        <v>12894356</v>
      </c>
      <c r="L25" s="77">
        <f t="shared" si="4"/>
        <v>27000</v>
      </c>
      <c r="M25" s="78">
        <f t="shared" si="5"/>
        <v>1974280</v>
      </c>
    </row>
    <row r="26" spans="1:15" x14ac:dyDescent="0.25">
      <c r="A26" s="15">
        <v>25</v>
      </c>
      <c r="B26" s="16">
        <v>1301</v>
      </c>
      <c r="C26" s="16">
        <v>13</v>
      </c>
      <c r="D26" s="44" t="s">
        <v>27</v>
      </c>
      <c r="E26" s="17">
        <v>639</v>
      </c>
      <c r="F26" s="17">
        <v>38</v>
      </c>
      <c r="G26" s="17">
        <f t="shared" si="0"/>
        <v>677</v>
      </c>
      <c r="H26" s="44">
        <f t="shared" si="1"/>
        <v>744.7</v>
      </c>
      <c r="I26" s="17">
        <f>I25+60</f>
        <v>18860</v>
      </c>
      <c r="J26" s="76">
        <f t="shared" si="2"/>
        <v>12768220</v>
      </c>
      <c r="K26" s="76">
        <f t="shared" si="3"/>
        <v>13661995</v>
      </c>
      <c r="L26" s="77">
        <f t="shared" si="4"/>
        <v>28500</v>
      </c>
      <c r="M26" s="78">
        <f t="shared" si="5"/>
        <v>2085160.0000000002</v>
      </c>
    </row>
    <row r="27" spans="1:15" x14ac:dyDescent="0.25">
      <c r="A27" s="15">
        <v>26</v>
      </c>
      <c r="B27" s="16">
        <v>1302</v>
      </c>
      <c r="C27" s="16">
        <v>13</v>
      </c>
      <c r="D27" s="44" t="s">
        <v>27</v>
      </c>
      <c r="E27" s="17">
        <v>639</v>
      </c>
      <c r="F27" s="17">
        <v>38</v>
      </c>
      <c r="G27" s="17">
        <f t="shared" si="0"/>
        <v>677</v>
      </c>
      <c r="H27" s="44">
        <f t="shared" si="1"/>
        <v>744.7</v>
      </c>
      <c r="I27" s="17">
        <f t="shared" ref="I27:I28" si="10">I26</f>
        <v>18860</v>
      </c>
      <c r="J27" s="76">
        <f t="shared" si="2"/>
        <v>12768220</v>
      </c>
      <c r="K27" s="76">
        <f t="shared" si="3"/>
        <v>13661995</v>
      </c>
      <c r="L27" s="77">
        <f t="shared" si="4"/>
        <v>28500</v>
      </c>
      <c r="M27" s="78">
        <f t="shared" si="5"/>
        <v>2085160.0000000002</v>
      </c>
    </row>
    <row r="28" spans="1:15" x14ac:dyDescent="0.25">
      <c r="A28" s="15">
        <v>27</v>
      </c>
      <c r="B28" s="16">
        <v>1303</v>
      </c>
      <c r="C28" s="16">
        <v>13</v>
      </c>
      <c r="D28" s="44" t="s">
        <v>27</v>
      </c>
      <c r="E28" s="17">
        <v>612</v>
      </c>
      <c r="F28" s="17">
        <v>35</v>
      </c>
      <c r="G28" s="17">
        <f t="shared" si="0"/>
        <v>647</v>
      </c>
      <c r="H28" s="44">
        <f t="shared" si="1"/>
        <v>711.7</v>
      </c>
      <c r="I28" s="17">
        <f t="shared" si="10"/>
        <v>18860</v>
      </c>
      <c r="J28" s="76">
        <f t="shared" si="2"/>
        <v>12202420</v>
      </c>
      <c r="K28" s="76">
        <f t="shared" si="3"/>
        <v>13056589</v>
      </c>
      <c r="L28" s="77">
        <f t="shared" si="4"/>
        <v>27000</v>
      </c>
      <c r="M28" s="78">
        <f t="shared" si="5"/>
        <v>1992760.0000000002</v>
      </c>
    </row>
    <row r="29" spans="1:15" x14ac:dyDescent="0.25">
      <c r="A29" s="15">
        <v>28</v>
      </c>
      <c r="B29" s="16">
        <v>1304</v>
      </c>
      <c r="C29" s="16">
        <v>13</v>
      </c>
      <c r="D29" s="44" t="s">
        <v>27</v>
      </c>
      <c r="E29" s="17">
        <v>606</v>
      </c>
      <c r="F29" s="17">
        <v>35</v>
      </c>
      <c r="G29" s="17">
        <f t="shared" si="0"/>
        <v>641</v>
      </c>
      <c r="H29" s="44">
        <f t="shared" si="1"/>
        <v>705.1</v>
      </c>
      <c r="I29" s="17">
        <f>I28</f>
        <v>18860</v>
      </c>
      <c r="J29" s="76">
        <f t="shared" si="2"/>
        <v>12089260</v>
      </c>
      <c r="K29" s="76">
        <f t="shared" si="3"/>
        <v>12935508</v>
      </c>
      <c r="L29" s="77">
        <f t="shared" si="4"/>
        <v>27000</v>
      </c>
      <c r="M29" s="78">
        <f t="shared" si="5"/>
        <v>1974280</v>
      </c>
    </row>
    <row r="30" spans="1:15" x14ac:dyDescent="0.25">
      <c r="A30" s="15">
        <v>29</v>
      </c>
      <c r="B30" s="16">
        <v>1401</v>
      </c>
      <c r="C30" s="16">
        <v>14</v>
      </c>
      <c r="D30" s="44" t="s">
        <v>27</v>
      </c>
      <c r="E30" s="17">
        <v>639</v>
      </c>
      <c r="F30" s="17">
        <v>38</v>
      </c>
      <c r="G30" s="17">
        <f t="shared" si="0"/>
        <v>677</v>
      </c>
      <c r="H30" s="44">
        <f t="shared" si="1"/>
        <v>744.7</v>
      </c>
      <c r="I30" s="17">
        <f>I29+60</f>
        <v>18920</v>
      </c>
      <c r="J30" s="76">
        <f t="shared" si="2"/>
        <v>12808840</v>
      </c>
      <c r="K30" s="76">
        <f t="shared" si="3"/>
        <v>13705459</v>
      </c>
      <c r="L30" s="77">
        <f t="shared" si="4"/>
        <v>28500</v>
      </c>
      <c r="M30" s="78">
        <f t="shared" si="5"/>
        <v>2085160.0000000002</v>
      </c>
    </row>
    <row r="31" spans="1:15" x14ac:dyDescent="0.25">
      <c r="A31" s="15">
        <v>30</v>
      </c>
      <c r="B31" s="16">
        <v>1402</v>
      </c>
      <c r="C31" s="16">
        <v>14</v>
      </c>
      <c r="D31" s="44" t="s">
        <v>27</v>
      </c>
      <c r="E31" s="17">
        <v>639</v>
      </c>
      <c r="F31" s="17">
        <v>38</v>
      </c>
      <c r="G31" s="17">
        <f t="shared" si="0"/>
        <v>677</v>
      </c>
      <c r="H31" s="44">
        <f t="shared" si="1"/>
        <v>744.7</v>
      </c>
      <c r="I31" s="17">
        <f t="shared" ref="I31:I32" si="11">I30</f>
        <v>18920</v>
      </c>
      <c r="J31" s="76">
        <f t="shared" si="2"/>
        <v>12808840</v>
      </c>
      <c r="K31" s="76">
        <f t="shared" si="3"/>
        <v>13705459</v>
      </c>
      <c r="L31" s="77">
        <f t="shared" si="4"/>
        <v>28500</v>
      </c>
      <c r="M31" s="78">
        <f t="shared" si="5"/>
        <v>2085160.0000000002</v>
      </c>
    </row>
    <row r="32" spans="1:15" x14ac:dyDescent="0.25">
      <c r="A32" s="15">
        <v>31</v>
      </c>
      <c r="B32" s="16">
        <v>1403</v>
      </c>
      <c r="C32" s="16">
        <v>14</v>
      </c>
      <c r="D32" s="44" t="s">
        <v>27</v>
      </c>
      <c r="E32" s="17">
        <v>612</v>
      </c>
      <c r="F32" s="17">
        <v>35</v>
      </c>
      <c r="G32" s="17">
        <f t="shared" si="0"/>
        <v>647</v>
      </c>
      <c r="H32" s="44">
        <f t="shared" si="1"/>
        <v>711.7</v>
      </c>
      <c r="I32" s="17">
        <f t="shared" si="11"/>
        <v>18920</v>
      </c>
      <c r="J32" s="76">
        <f t="shared" si="2"/>
        <v>12241240</v>
      </c>
      <c r="K32" s="76">
        <f t="shared" si="3"/>
        <v>13098127</v>
      </c>
      <c r="L32" s="77">
        <f t="shared" si="4"/>
        <v>27500</v>
      </c>
      <c r="M32" s="78">
        <f t="shared" si="5"/>
        <v>1992760.0000000002</v>
      </c>
    </row>
    <row r="33" spans="1:13" x14ac:dyDescent="0.25">
      <c r="A33" s="15">
        <v>32</v>
      </c>
      <c r="B33" s="16">
        <v>1404</v>
      </c>
      <c r="C33" s="16">
        <v>14</v>
      </c>
      <c r="D33" s="44" t="s">
        <v>27</v>
      </c>
      <c r="E33" s="17">
        <v>606</v>
      </c>
      <c r="F33" s="17">
        <v>35</v>
      </c>
      <c r="G33" s="17">
        <f t="shared" si="0"/>
        <v>641</v>
      </c>
      <c r="H33" s="44">
        <f t="shared" si="1"/>
        <v>705.1</v>
      </c>
      <c r="I33" s="17">
        <f>I32</f>
        <v>18920</v>
      </c>
      <c r="J33" s="76">
        <f t="shared" si="2"/>
        <v>12127720</v>
      </c>
      <c r="K33" s="76">
        <f t="shared" si="3"/>
        <v>12976660</v>
      </c>
      <c r="L33" s="77">
        <f t="shared" si="4"/>
        <v>27000</v>
      </c>
      <c r="M33" s="78">
        <f t="shared" si="5"/>
        <v>1974280</v>
      </c>
    </row>
    <row r="34" spans="1:13" x14ac:dyDescent="0.25">
      <c r="A34" s="15">
        <v>33</v>
      </c>
      <c r="B34" s="16">
        <v>1501</v>
      </c>
      <c r="C34" s="16">
        <v>15</v>
      </c>
      <c r="D34" s="44" t="s">
        <v>27</v>
      </c>
      <c r="E34" s="17">
        <v>639</v>
      </c>
      <c r="F34" s="17">
        <v>38</v>
      </c>
      <c r="G34" s="17">
        <f t="shared" si="0"/>
        <v>677</v>
      </c>
      <c r="H34" s="44">
        <f t="shared" si="1"/>
        <v>744.7</v>
      </c>
      <c r="I34" s="17">
        <f>I33+60</f>
        <v>18980</v>
      </c>
      <c r="J34" s="76">
        <f t="shared" si="2"/>
        <v>12849460</v>
      </c>
      <c r="K34" s="76">
        <f t="shared" si="3"/>
        <v>13748922</v>
      </c>
      <c r="L34" s="77">
        <f t="shared" si="4"/>
        <v>28500</v>
      </c>
      <c r="M34" s="78">
        <f t="shared" si="5"/>
        <v>2085160.0000000002</v>
      </c>
    </row>
    <row r="35" spans="1:13" x14ac:dyDescent="0.25">
      <c r="A35" s="15">
        <v>34</v>
      </c>
      <c r="B35" s="16">
        <v>1502</v>
      </c>
      <c r="C35" s="16">
        <v>15</v>
      </c>
      <c r="D35" s="44" t="s">
        <v>27</v>
      </c>
      <c r="E35" s="17">
        <v>639</v>
      </c>
      <c r="F35" s="17">
        <v>38</v>
      </c>
      <c r="G35" s="17">
        <f t="shared" si="0"/>
        <v>677</v>
      </c>
      <c r="H35" s="44">
        <f t="shared" si="1"/>
        <v>744.7</v>
      </c>
      <c r="I35" s="17">
        <f t="shared" ref="I35:I36" si="12">I34</f>
        <v>18980</v>
      </c>
      <c r="J35" s="76">
        <f t="shared" si="2"/>
        <v>12849460</v>
      </c>
      <c r="K35" s="76">
        <f t="shared" si="3"/>
        <v>13748922</v>
      </c>
      <c r="L35" s="77">
        <f t="shared" si="4"/>
        <v>28500</v>
      </c>
      <c r="M35" s="78">
        <f t="shared" si="5"/>
        <v>2085160.0000000002</v>
      </c>
    </row>
    <row r="36" spans="1:13" x14ac:dyDescent="0.25">
      <c r="A36" s="15">
        <v>35</v>
      </c>
      <c r="B36" s="16">
        <v>1503</v>
      </c>
      <c r="C36" s="16">
        <v>15</v>
      </c>
      <c r="D36" s="44" t="s">
        <v>27</v>
      </c>
      <c r="E36" s="17">
        <v>612</v>
      </c>
      <c r="F36" s="17">
        <v>35</v>
      </c>
      <c r="G36" s="17">
        <f t="shared" si="0"/>
        <v>647</v>
      </c>
      <c r="H36" s="44">
        <f t="shared" si="1"/>
        <v>711.7</v>
      </c>
      <c r="I36" s="17">
        <f t="shared" si="12"/>
        <v>18980</v>
      </c>
      <c r="J36" s="76">
        <f t="shared" si="2"/>
        <v>12280060</v>
      </c>
      <c r="K36" s="76">
        <f t="shared" si="3"/>
        <v>13139664</v>
      </c>
      <c r="L36" s="77">
        <f t="shared" si="4"/>
        <v>27500</v>
      </c>
      <c r="M36" s="78">
        <f t="shared" si="5"/>
        <v>1992760.0000000002</v>
      </c>
    </row>
    <row r="37" spans="1:13" x14ac:dyDescent="0.25">
      <c r="A37" s="15">
        <v>36</v>
      </c>
      <c r="B37" s="16">
        <v>1504</v>
      </c>
      <c r="C37" s="16">
        <v>15</v>
      </c>
      <c r="D37" s="44" t="s">
        <v>27</v>
      </c>
      <c r="E37" s="17">
        <v>606</v>
      </c>
      <c r="F37" s="17">
        <v>35</v>
      </c>
      <c r="G37" s="17">
        <f t="shared" si="0"/>
        <v>641</v>
      </c>
      <c r="H37" s="44">
        <f t="shared" si="1"/>
        <v>705.1</v>
      </c>
      <c r="I37" s="17">
        <f>I36</f>
        <v>18980</v>
      </c>
      <c r="J37" s="76">
        <f t="shared" si="2"/>
        <v>12166180</v>
      </c>
      <c r="K37" s="76">
        <f t="shared" si="3"/>
        <v>13017813</v>
      </c>
      <c r="L37" s="77">
        <f t="shared" si="4"/>
        <v>27000</v>
      </c>
      <c r="M37" s="78">
        <f t="shared" si="5"/>
        <v>1974280</v>
      </c>
    </row>
    <row r="38" spans="1:13" x14ac:dyDescent="0.25">
      <c r="A38" s="15">
        <v>37</v>
      </c>
      <c r="B38" s="16">
        <v>1601</v>
      </c>
      <c r="C38" s="16">
        <v>16</v>
      </c>
      <c r="D38" s="44" t="s">
        <v>27</v>
      </c>
      <c r="E38" s="17">
        <v>639</v>
      </c>
      <c r="F38" s="17">
        <v>38</v>
      </c>
      <c r="G38" s="17">
        <f t="shared" si="0"/>
        <v>677</v>
      </c>
      <c r="H38" s="44">
        <f t="shared" si="1"/>
        <v>744.7</v>
      </c>
      <c r="I38" s="17">
        <f>I37+60</f>
        <v>19040</v>
      </c>
      <c r="J38" s="76">
        <f t="shared" si="2"/>
        <v>12890080</v>
      </c>
      <c r="K38" s="76">
        <f t="shared" si="3"/>
        <v>13792386</v>
      </c>
      <c r="L38" s="77">
        <f t="shared" si="4"/>
        <v>28500</v>
      </c>
      <c r="M38" s="78">
        <f t="shared" si="5"/>
        <v>2085160.0000000002</v>
      </c>
    </row>
    <row r="39" spans="1:13" x14ac:dyDescent="0.25">
      <c r="A39" s="15">
        <v>38</v>
      </c>
      <c r="B39" s="16">
        <v>1602</v>
      </c>
      <c r="C39" s="16">
        <v>16</v>
      </c>
      <c r="D39" s="44" t="s">
        <v>27</v>
      </c>
      <c r="E39" s="17">
        <v>639</v>
      </c>
      <c r="F39" s="17">
        <v>38</v>
      </c>
      <c r="G39" s="17">
        <f t="shared" si="0"/>
        <v>677</v>
      </c>
      <c r="H39" s="44">
        <f t="shared" si="1"/>
        <v>744.7</v>
      </c>
      <c r="I39" s="17">
        <f t="shared" ref="I39:I40" si="13">I38</f>
        <v>19040</v>
      </c>
      <c r="J39" s="76">
        <f t="shared" si="2"/>
        <v>12890080</v>
      </c>
      <c r="K39" s="76">
        <f t="shared" si="3"/>
        <v>13792386</v>
      </c>
      <c r="L39" s="77">
        <f t="shared" si="4"/>
        <v>28500</v>
      </c>
      <c r="M39" s="78">
        <f t="shared" si="5"/>
        <v>2085160.0000000002</v>
      </c>
    </row>
    <row r="40" spans="1:13" x14ac:dyDescent="0.25">
      <c r="A40" s="15">
        <v>39</v>
      </c>
      <c r="B40" s="16">
        <v>1603</v>
      </c>
      <c r="C40" s="16">
        <v>16</v>
      </c>
      <c r="D40" s="44" t="s">
        <v>27</v>
      </c>
      <c r="E40" s="17">
        <v>612</v>
      </c>
      <c r="F40" s="17">
        <v>35</v>
      </c>
      <c r="G40" s="17">
        <f t="shared" si="0"/>
        <v>647</v>
      </c>
      <c r="H40" s="44">
        <f t="shared" si="1"/>
        <v>711.7</v>
      </c>
      <c r="I40" s="17">
        <f t="shared" si="13"/>
        <v>19040</v>
      </c>
      <c r="J40" s="76">
        <f t="shared" si="2"/>
        <v>12318880</v>
      </c>
      <c r="K40" s="76">
        <f t="shared" si="3"/>
        <v>13181202</v>
      </c>
      <c r="L40" s="77">
        <f t="shared" si="4"/>
        <v>27500</v>
      </c>
      <c r="M40" s="78">
        <f t="shared" si="5"/>
        <v>1992760.0000000002</v>
      </c>
    </row>
    <row r="41" spans="1:13" x14ac:dyDescent="0.25">
      <c r="A41" s="15">
        <v>40</v>
      </c>
      <c r="B41" s="16">
        <v>1604</v>
      </c>
      <c r="C41" s="16">
        <v>16</v>
      </c>
      <c r="D41" s="44" t="s">
        <v>27</v>
      </c>
      <c r="E41" s="17">
        <v>606</v>
      </c>
      <c r="F41" s="17">
        <v>35</v>
      </c>
      <c r="G41" s="17">
        <f t="shared" si="0"/>
        <v>641</v>
      </c>
      <c r="H41" s="44">
        <f t="shared" si="1"/>
        <v>705.1</v>
      </c>
      <c r="I41" s="17">
        <f>I40</f>
        <v>19040</v>
      </c>
      <c r="J41" s="76">
        <f t="shared" si="2"/>
        <v>12204640</v>
      </c>
      <c r="K41" s="76">
        <f t="shared" si="3"/>
        <v>13058965</v>
      </c>
      <c r="L41" s="77">
        <f t="shared" si="4"/>
        <v>27000</v>
      </c>
      <c r="M41" s="78">
        <f t="shared" si="5"/>
        <v>1974280</v>
      </c>
    </row>
    <row r="42" spans="1:13" x14ac:dyDescent="0.25">
      <c r="A42" s="15">
        <v>41</v>
      </c>
      <c r="B42" s="16">
        <v>1701</v>
      </c>
      <c r="C42" s="16">
        <v>17</v>
      </c>
      <c r="D42" s="44" t="s">
        <v>27</v>
      </c>
      <c r="E42" s="17">
        <v>639</v>
      </c>
      <c r="F42" s="17">
        <v>38</v>
      </c>
      <c r="G42" s="17">
        <f t="shared" si="0"/>
        <v>677</v>
      </c>
      <c r="H42" s="44">
        <f t="shared" si="1"/>
        <v>744.7</v>
      </c>
      <c r="I42" s="17">
        <f>I41+60</f>
        <v>19100</v>
      </c>
      <c r="J42" s="76">
        <f t="shared" si="2"/>
        <v>12930700</v>
      </c>
      <c r="K42" s="76">
        <f t="shared" si="3"/>
        <v>13835849</v>
      </c>
      <c r="L42" s="77">
        <f t="shared" si="4"/>
        <v>29000</v>
      </c>
      <c r="M42" s="78">
        <f t="shared" si="5"/>
        <v>2085160.0000000002</v>
      </c>
    </row>
    <row r="43" spans="1:13" x14ac:dyDescent="0.25">
      <c r="A43" s="15">
        <v>42</v>
      </c>
      <c r="B43" s="16">
        <v>1702</v>
      </c>
      <c r="C43" s="16">
        <v>17</v>
      </c>
      <c r="D43" s="44" t="s">
        <v>27</v>
      </c>
      <c r="E43" s="17">
        <v>639</v>
      </c>
      <c r="F43" s="17">
        <v>38</v>
      </c>
      <c r="G43" s="17">
        <f t="shared" si="0"/>
        <v>677</v>
      </c>
      <c r="H43" s="44">
        <f t="shared" si="1"/>
        <v>744.7</v>
      </c>
      <c r="I43" s="17">
        <f t="shared" ref="I43:I44" si="14">I42</f>
        <v>19100</v>
      </c>
      <c r="J43" s="76">
        <f t="shared" si="2"/>
        <v>12930700</v>
      </c>
      <c r="K43" s="76">
        <f t="shared" si="3"/>
        <v>13835849</v>
      </c>
      <c r="L43" s="77">
        <f t="shared" si="4"/>
        <v>29000</v>
      </c>
      <c r="M43" s="78">
        <f t="shared" si="5"/>
        <v>2085160.0000000002</v>
      </c>
    </row>
    <row r="44" spans="1:13" x14ac:dyDescent="0.25">
      <c r="A44" s="15">
        <v>43</v>
      </c>
      <c r="B44" s="16">
        <v>1703</v>
      </c>
      <c r="C44" s="16">
        <v>17</v>
      </c>
      <c r="D44" s="44" t="s">
        <v>27</v>
      </c>
      <c r="E44" s="17">
        <v>612</v>
      </c>
      <c r="F44" s="17">
        <v>35</v>
      </c>
      <c r="G44" s="17">
        <f t="shared" si="0"/>
        <v>647</v>
      </c>
      <c r="H44" s="44">
        <f t="shared" si="1"/>
        <v>711.7</v>
      </c>
      <c r="I44" s="17">
        <f t="shared" si="14"/>
        <v>19100</v>
      </c>
      <c r="J44" s="76">
        <f t="shared" si="2"/>
        <v>12357700</v>
      </c>
      <c r="K44" s="76">
        <f t="shared" si="3"/>
        <v>13222739</v>
      </c>
      <c r="L44" s="77">
        <f t="shared" si="4"/>
        <v>27500</v>
      </c>
      <c r="M44" s="78">
        <f t="shared" si="5"/>
        <v>1992760.0000000002</v>
      </c>
    </row>
    <row r="45" spans="1:13" x14ac:dyDescent="0.25">
      <c r="A45" s="15">
        <v>44</v>
      </c>
      <c r="B45" s="16">
        <v>1704</v>
      </c>
      <c r="C45" s="16">
        <v>17</v>
      </c>
      <c r="D45" s="44" t="s">
        <v>27</v>
      </c>
      <c r="E45" s="17">
        <v>606</v>
      </c>
      <c r="F45" s="17">
        <v>35</v>
      </c>
      <c r="G45" s="17">
        <f t="shared" si="0"/>
        <v>641</v>
      </c>
      <c r="H45" s="44">
        <f t="shared" si="1"/>
        <v>705.1</v>
      </c>
      <c r="I45" s="17">
        <f>I44</f>
        <v>19100</v>
      </c>
      <c r="J45" s="76">
        <f t="shared" si="2"/>
        <v>12243100</v>
      </c>
      <c r="K45" s="76">
        <f t="shared" si="3"/>
        <v>13100117</v>
      </c>
      <c r="L45" s="77">
        <f t="shared" si="4"/>
        <v>27500</v>
      </c>
      <c r="M45" s="78">
        <f t="shared" si="5"/>
        <v>1974280</v>
      </c>
    </row>
    <row r="46" spans="1:13" x14ac:dyDescent="0.25">
      <c r="A46" s="15">
        <v>45</v>
      </c>
      <c r="B46" s="16">
        <v>1801</v>
      </c>
      <c r="C46" s="16">
        <v>18</v>
      </c>
      <c r="D46" s="44" t="s">
        <v>27</v>
      </c>
      <c r="E46" s="17">
        <v>639</v>
      </c>
      <c r="F46" s="17">
        <v>38</v>
      </c>
      <c r="G46" s="17">
        <f t="shared" si="0"/>
        <v>677</v>
      </c>
      <c r="H46" s="44">
        <f t="shared" si="1"/>
        <v>744.7</v>
      </c>
      <c r="I46" s="17">
        <f>I45+60</f>
        <v>19160</v>
      </c>
      <c r="J46" s="76">
        <f t="shared" si="2"/>
        <v>12971320</v>
      </c>
      <c r="K46" s="76">
        <f t="shared" si="3"/>
        <v>13879312</v>
      </c>
      <c r="L46" s="77">
        <f t="shared" si="4"/>
        <v>29000</v>
      </c>
      <c r="M46" s="78">
        <f t="shared" si="5"/>
        <v>2085160.0000000002</v>
      </c>
    </row>
    <row r="47" spans="1:13" x14ac:dyDescent="0.25">
      <c r="A47" s="15">
        <v>46</v>
      </c>
      <c r="B47" s="16">
        <v>1802</v>
      </c>
      <c r="C47" s="16">
        <v>18</v>
      </c>
      <c r="D47" s="44" t="s">
        <v>27</v>
      </c>
      <c r="E47" s="17">
        <v>639</v>
      </c>
      <c r="F47" s="17">
        <v>38</v>
      </c>
      <c r="G47" s="17">
        <f t="shared" si="0"/>
        <v>677</v>
      </c>
      <c r="H47" s="44">
        <f t="shared" si="1"/>
        <v>744.7</v>
      </c>
      <c r="I47" s="17">
        <f t="shared" ref="I47:I48" si="15">I46</f>
        <v>19160</v>
      </c>
      <c r="J47" s="76">
        <f t="shared" si="2"/>
        <v>12971320</v>
      </c>
      <c r="K47" s="76">
        <f t="shared" si="3"/>
        <v>13879312</v>
      </c>
      <c r="L47" s="77">
        <f t="shared" si="4"/>
        <v>29000</v>
      </c>
      <c r="M47" s="78">
        <f t="shared" si="5"/>
        <v>2085160.0000000002</v>
      </c>
    </row>
    <row r="48" spans="1:13" x14ac:dyDescent="0.25">
      <c r="A48" s="15">
        <v>47</v>
      </c>
      <c r="B48" s="16">
        <v>1803</v>
      </c>
      <c r="C48" s="16">
        <v>18</v>
      </c>
      <c r="D48" s="44" t="s">
        <v>27</v>
      </c>
      <c r="E48" s="17">
        <v>612</v>
      </c>
      <c r="F48" s="17">
        <v>35</v>
      </c>
      <c r="G48" s="17">
        <f t="shared" si="0"/>
        <v>647</v>
      </c>
      <c r="H48" s="44">
        <f t="shared" si="1"/>
        <v>711.7</v>
      </c>
      <c r="I48" s="17">
        <f t="shared" si="15"/>
        <v>19160</v>
      </c>
      <c r="J48" s="76">
        <f t="shared" si="2"/>
        <v>12396520</v>
      </c>
      <c r="K48" s="76">
        <f t="shared" si="3"/>
        <v>13264276</v>
      </c>
      <c r="L48" s="77">
        <f t="shared" si="4"/>
        <v>27500</v>
      </c>
      <c r="M48" s="78">
        <f t="shared" si="5"/>
        <v>1992760.0000000002</v>
      </c>
    </row>
    <row r="49" spans="1:13" x14ac:dyDescent="0.25">
      <c r="A49" s="15">
        <v>48</v>
      </c>
      <c r="B49" s="16">
        <v>1804</v>
      </c>
      <c r="C49" s="16">
        <v>18</v>
      </c>
      <c r="D49" s="44" t="s">
        <v>27</v>
      </c>
      <c r="E49" s="17">
        <v>606</v>
      </c>
      <c r="F49" s="17">
        <v>35</v>
      </c>
      <c r="G49" s="17">
        <f t="shared" si="0"/>
        <v>641</v>
      </c>
      <c r="H49" s="44">
        <f t="shared" si="1"/>
        <v>705.1</v>
      </c>
      <c r="I49" s="17">
        <f>I48</f>
        <v>19160</v>
      </c>
      <c r="J49" s="76">
        <f t="shared" si="2"/>
        <v>12281560</v>
      </c>
      <c r="K49" s="76">
        <f t="shared" si="3"/>
        <v>13141269</v>
      </c>
      <c r="L49" s="77">
        <f t="shared" si="4"/>
        <v>27500</v>
      </c>
      <c r="M49" s="78">
        <f t="shared" si="5"/>
        <v>1974280</v>
      </c>
    </row>
    <row r="50" spans="1:13" x14ac:dyDescent="0.25">
      <c r="A50" s="15">
        <v>49</v>
      </c>
      <c r="B50" s="16">
        <v>1901</v>
      </c>
      <c r="C50" s="16">
        <v>19</v>
      </c>
      <c r="D50" s="44" t="s">
        <v>27</v>
      </c>
      <c r="E50" s="17">
        <v>639</v>
      </c>
      <c r="F50" s="17">
        <v>38</v>
      </c>
      <c r="G50" s="17">
        <f t="shared" si="0"/>
        <v>677</v>
      </c>
      <c r="H50" s="44">
        <f t="shared" si="1"/>
        <v>744.7</v>
      </c>
      <c r="I50" s="17">
        <f>I49+60</f>
        <v>19220</v>
      </c>
      <c r="J50" s="76">
        <f t="shared" si="2"/>
        <v>13011940</v>
      </c>
      <c r="K50" s="76">
        <f t="shared" si="3"/>
        <v>13922776</v>
      </c>
      <c r="L50" s="77">
        <f t="shared" si="4"/>
        <v>29000</v>
      </c>
      <c r="M50" s="78">
        <f t="shared" si="5"/>
        <v>2085160.0000000002</v>
      </c>
    </row>
    <row r="51" spans="1:13" x14ac:dyDescent="0.25">
      <c r="A51" s="15">
        <v>50</v>
      </c>
      <c r="B51" s="16">
        <v>1902</v>
      </c>
      <c r="C51" s="16">
        <v>19</v>
      </c>
      <c r="D51" s="44" t="s">
        <v>27</v>
      </c>
      <c r="E51" s="17">
        <v>639</v>
      </c>
      <c r="F51" s="17">
        <v>38</v>
      </c>
      <c r="G51" s="17">
        <f t="shared" si="0"/>
        <v>677</v>
      </c>
      <c r="H51" s="44">
        <f t="shared" si="1"/>
        <v>744.7</v>
      </c>
      <c r="I51" s="17">
        <f t="shared" ref="I51:I52" si="16">I50</f>
        <v>19220</v>
      </c>
      <c r="J51" s="76">
        <f t="shared" si="2"/>
        <v>13011940</v>
      </c>
      <c r="K51" s="76">
        <f t="shared" si="3"/>
        <v>13922776</v>
      </c>
      <c r="L51" s="77">
        <f t="shared" si="4"/>
        <v>29000</v>
      </c>
      <c r="M51" s="78">
        <f t="shared" si="5"/>
        <v>2085160.0000000002</v>
      </c>
    </row>
    <row r="52" spans="1:13" x14ac:dyDescent="0.25">
      <c r="A52" s="15">
        <v>51</v>
      </c>
      <c r="B52" s="16">
        <v>1903</v>
      </c>
      <c r="C52" s="16">
        <v>19</v>
      </c>
      <c r="D52" s="44" t="s">
        <v>27</v>
      </c>
      <c r="E52" s="17">
        <v>612</v>
      </c>
      <c r="F52" s="17">
        <v>35</v>
      </c>
      <c r="G52" s="17">
        <f t="shared" si="0"/>
        <v>647</v>
      </c>
      <c r="H52" s="44">
        <f t="shared" si="1"/>
        <v>711.7</v>
      </c>
      <c r="I52" s="17">
        <f t="shared" si="16"/>
        <v>19220</v>
      </c>
      <c r="J52" s="76">
        <f t="shared" si="2"/>
        <v>12435340</v>
      </c>
      <c r="K52" s="76">
        <f t="shared" si="3"/>
        <v>13305814</v>
      </c>
      <c r="L52" s="77">
        <f t="shared" si="4"/>
        <v>27500</v>
      </c>
      <c r="M52" s="78">
        <f t="shared" si="5"/>
        <v>1992760.0000000002</v>
      </c>
    </row>
    <row r="53" spans="1:13" x14ac:dyDescent="0.25">
      <c r="A53" s="15">
        <v>52</v>
      </c>
      <c r="B53" s="16">
        <v>1904</v>
      </c>
      <c r="C53" s="16">
        <v>19</v>
      </c>
      <c r="D53" s="44" t="s">
        <v>27</v>
      </c>
      <c r="E53" s="17">
        <v>606</v>
      </c>
      <c r="F53" s="17">
        <v>35</v>
      </c>
      <c r="G53" s="17">
        <f t="shared" si="0"/>
        <v>641</v>
      </c>
      <c r="H53" s="44">
        <f t="shared" si="1"/>
        <v>705.1</v>
      </c>
      <c r="I53" s="17">
        <f>I52</f>
        <v>19220</v>
      </c>
      <c r="J53" s="76">
        <f t="shared" si="2"/>
        <v>12320020</v>
      </c>
      <c r="K53" s="76">
        <f t="shared" si="3"/>
        <v>13182421</v>
      </c>
      <c r="L53" s="77">
        <f t="shared" si="4"/>
        <v>27500</v>
      </c>
      <c r="M53" s="78">
        <f t="shared" si="5"/>
        <v>1974280</v>
      </c>
    </row>
    <row r="54" spans="1:13" x14ac:dyDescent="0.25">
      <c r="A54" s="15">
        <v>53</v>
      </c>
      <c r="B54" s="16">
        <v>2001</v>
      </c>
      <c r="C54" s="16">
        <v>20</v>
      </c>
      <c r="D54" s="44" t="s">
        <v>27</v>
      </c>
      <c r="E54" s="17">
        <v>639</v>
      </c>
      <c r="F54" s="17">
        <v>38</v>
      </c>
      <c r="G54" s="17">
        <f t="shared" si="0"/>
        <v>677</v>
      </c>
      <c r="H54" s="44">
        <f t="shared" si="1"/>
        <v>744.7</v>
      </c>
      <c r="I54" s="17">
        <f>I53+60</f>
        <v>19280</v>
      </c>
      <c r="J54" s="76">
        <f t="shared" si="2"/>
        <v>13052560</v>
      </c>
      <c r="K54" s="76">
        <f t="shared" si="3"/>
        <v>13966239</v>
      </c>
      <c r="L54" s="77">
        <f t="shared" si="4"/>
        <v>29000</v>
      </c>
      <c r="M54" s="78">
        <f t="shared" si="5"/>
        <v>2085160.0000000002</v>
      </c>
    </row>
    <row r="55" spans="1:13" x14ac:dyDescent="0.25">
      <c r="A55" s="15">
        <v>54</v>
      </c>
      <c r="B55" s="16">
        <v>2002</v>
      </c>
      <c r="C55" s="16">
        <v>20</v>
      </c>
      <c r="D55" s="44" t="s">
        <v>27</v>
      </c>
      <c r="E55" s="17">
        <v>639</v>
      </c>
      <c r="F55" s="17">
        <v>38</v>
      </c>
      <c r="G55" s="17">
        <f t="shared" si="0"/>
        <v>677</v>
      </c>
      <c r="H55" s="44">
        <f t="shared" si="1"/>
        <v>744.7</v>
      </c>
      <c r="I55" s="17">
        <f t="shared" ref="I55:I56" si="17">I54</f>
        <v>19280</v>
      </c>
      <c r="J55" s="76">
        <f t="shared" si="2"/>
        <v>13052560</v>
      </c>
      <c r="K55" s="76">
        <f t="shared" si="3"/>
        <v>13966239</v>
      </c>
      <c r="L55" s="77">
        <f t="shared" si="4"/>
        <v>29000</v>
      </c>
      <c r="M55" s="78">
        <f t="shared" si="5"/>
        <v>2085160.0000000002</v>
      </c>
    </row>
    <row r="56" spans="1:13" x14ac:dyDescent="0.25">
      <c r="A56" s="15">
        <v>55</v>
      </c>
      <c r="B56" s="16">
        <v>2003</v>
      </c>
      <c r="C56" s="16">
        <v>20</v>
      </c>
      <c r="D56" s="44" t="s">
        <v>27</v>
      </c>
      <c r="E56" s="17">
        <v>612</v>
      </c>
      <c r="F56" s="17">
        <v>35</v>
      </c>
      <c r="G56" s="17">
        <f t="shared" si="0"/>
        <v>647</v>
      </c>
      <c r="H56" s="44">
        <f t="shared" si="1"/>
        <v>711.7</v>
      </c>
      <c r="I56" s="17">
        <f t="shared" si="17"/>
        <v>19280</v>
      </c>
      <c r="J56" s="76">
        <f t="shared" si="2"/>
        <v>12474160</v>
      </c>
      <c r="K56" s="76">
        <f t="shared" si="3"/>
        <v>13347351</v>
      </c>
      <c r="L56" s="77">
        <f t="shared" si="4"/>
        <v>28000</v>
      </c>
      <c r="M56" s="78">
        <f t="shared" si="5"/>
        <v>1992760.0000000002</v>
      </c>
    </row>
    <row r="57" spans="1:13" x14ac:dyDescent="0.25">
      <c r="A57" s="15">
        <v>56</v>
      </c>
      <c r="B57" s="16">
        <v>2004</v>
      </c>
      <c r="C57" s="16">
        <v>20</v>
      </c>
      <c r="D57" s="44" t="s">
        <v>27</v>
      </c>
      <c r="E57" s="17">
        <v>606</v>
      </c>
      <c r="F57" s="17">
        <v>35</v>
      </c>
      <c r="G57" s="17">
        <f t="shared" si="0"/>
        <v>641</v>
      </c>
      <c r="H57" s="44">
        <f t="shared" si="1"/>
        <v>705.1</v>
      </c>
      <c r="I57" s="17">
        <f>I56</f>
        <v>19280</v>
      </c>
      <c r="J57" s="76">
        <f t="shared" si="2"/>
        <v>12358480</v>
      </c>
      <c r="K57" s="76">
        <f t="shared" si="3"/>
        <v>13223574</v>
      </c>
      <c r="L57" s="77">
        <f t="shared" si="4"/>
        <v>27500</v>
      </c>
      <c r="M57" s="78">
        <f t="shared" si="5"/>
        <v>1974280</v>
      </c>
    </row>
    <row r="58" spans="1:13" x14ac:dyDescent="0.25">
      <c r="A58" s="15">
        <v>57</v>
      </c>
      <c r="B58" s="16">
        <v>2101</v>
      </c>
      <c r="C58" s="16">
        <v>21</v>
      </c>
      <c r="D58" s="44" t="s">
        <v>27</v>
      </c>
      <c r="E58" s="17">
        <v>639</v>
      </c>
      <c r="F58" s="17">
        <v>38</v>
      </c>
      <c r="G58" s="17">
        <f t="shared" si="0"/>
        <v>677</v>
      </c>
      <c r="H58" s="44">
        <f t="shared" si="1"/>
        <v>744.7</v>
      </c>
      <c r="I58" s="17">
        <f>I57+60</f>
        <v>19340</v>
      </c>
      <c r="J58" s="76">
        <f t="shared" si="2"/>
        <v>13093180</v>
      </c>
      <c r="K58" s="76">
        <f t="shared" si="3"/>
        <v>14009703</v>
      </c>
      <c r="L58" s="77">
        <f t="shared" si="4"/>
        <v>29000</v>
      </c>
      <c r="M58" s="78">
        <f t="shared" si="5"/>
        <v>2085160.0000000002</v>
      </c>
    </row>
    <row r="59" spans="1:13" x14ac:dyDescent="0.25">
      <c r="A59" s="15">
        <v>58</v>
      </c>
      <c r="B59" s="16">
        <v>2102</v>
      </c>
      <c r="C59" s="16">
        <v>21</v>
      </c>
      <c r="D59" s="44" t="s">
        <v>27</v>
      </c>
      <c r="E59" s="17">
        <v>639</v>
      </c>
      <c r="F59" s="17">
        <v>38</v>
      </c>
      <c r="G59" s="17">
        <f t="shared" si="0"/>
        <v>677</v>
      </c>
      <c r="H59" s="44">
        <f t="shared" si="1"/>
        <v>744.7</v>
      </c>
      <c r="I59" s="17">
        <f t="shared" ref="I59:I60" si="18">I58</f>
        <v>19340</v>
      </c>
      <c r="J59" s="76">
        <f t="shared" si="2"/>
        <v>13093180</v>
      </c>
      <c r="K59" s="76">
        <f t="shared" si="3"/>
        <v>14009703</v>
      </c>
      <c r="L59" s="77">
        <f t="shared" si="4"/>
        <v>29000</v>
      </c>
      <c r="M59" s="78">
        <f t="shared" si="5"/>
        <v>2085160.0000000002</v>
      </c>
    </row>
    <row r="60" spans="1:13" x14ac:dyDescent="0.25">
      <c r="A60" s="15">
        <v>59</v>
      </c>
      <c r="B60" s="16">
        <v>2103</v>
      </c>
      <c r="C60" s="16">
        <v>21</v>
      </c>
      <c r="D60" s="44" t="s">
        <v>27</v>
      </c>
      <c r="E60" s="17">
        <v>612</v>
      </c>
      <c r="F60" s="17">
        <v>35</v>
      </c>
      <c r="G60" s="17">
        <f t="shared" si="0"/>
        <v>647</v>
      </c>
      <c r="H60" s="44">
        <f t="shared" si="1"/>
        <v>711.7</v>
      </c>
      <c r="I60" s="17">
        <f t="shared" si="18"/>
        <v>19340</v>
      </c>
      <c r="J60" s="76">
        <f t="shared" si="2"/>
        <v>12512980</v>
      </c>
      <c r="K60" s="76">
        <f t="shared" si="3"/>
        <v>13388889</v>
      </c>
      <c r="L60" s="77">
        <f t="shared" si="4"/>
        <v>28000</v>
      </c>
      <c r="M60" s="78">
        <f t="shared" si="5"/>
        <v>1992760.0000000002</v>
      </c>
    </row>
    <row r="61" spans="1:13" x14ac:dyDescent="0.25">
      <c r="A61" s="15">
        <v>60</v>
      </c>
      <c r="B61" s="16">
        <v>2104</v>
      </c>
      <c r="C61" s="16">
        <v>21</v>
      </c>
      <c r="D61" s="44" t="s">
        <v>27</v>
      </c>
      <c r="E61" s="17">
        <v>606</v>
      </c>
      <c r="F61" s="17">
        <v>35</v>
      </c>
      <c r="G61" s="17">
        <f t="shared" si="0"/>
        <v>641</v>
      </c>
      <c r="H61" s="44">
        <f t="shared" si="1"/>
        <v>705.1</v>
      </c>
      <c r="I61" s="17">
        <f>I60</f>
        <v>19340</v>
      </c>
      <c r="J61" s="76">
        <f t="shared" si="2"/>
        <v>12396940</v>
      </c>
      <c r="K61" s="76">
        <f t="shared" si="3"/>
        <v>13264726</v>
      </c>
      <c r="L61" s="77">
        <f t="shared" si="4"/>
        <v>27500</v>
      </c>
      <c r="M61" s="78">
        <f t="shared" si="5"/>
        <v>1974280</v>
      </c>
    </row>
    <row r="62" spans="1:13" x14ac:dyDescent="0.25">
      <c r="A62" s="15">
        <v>61</v>
      </c>
      <c r="B62" s="16">
        <v>2201</v>
      </c>
      <c r="C62" s="16">
        <v>22</v>
      </c>
      <c r="D62" s="44" t="s">
        <v>27</v>
      </c>
      <c r="E62" s="17">
        <v>639</v>
      </c>
      <c r="F62" s="17">
        <v>38</v>
      </c>
      <c r="G62" s="17">
        <f t="shared" si="0"/>
        <v>677</v>
      </c>
      <c r="H62" s="44">
        <f t="shared" si="1"/>
        <v>744.7</v>
      </c>
      <c r="I62" s="17">
        <f>I61+60</f>
        <v>19400</v>
      </c>
      <c r="J62" s="76">
        <f t="shared" si="2"/>
        <v>13133800</v>
      </c>
      <c r="K62" s="76">
        <f t="shared" si="3"/>
        <v>14053166</v>
      </c>
      <c r="L62" s="77">
        <f t="shared" si="4"/>
        <v>29500</v>
      </c>
      <c r="M62" s="78">
        <f t="shared" si="5"/>
        <v>2085160.0000000002</v>
      </c>
    </row>
    <row r="63" spans="1:13" x14ac:dyDescent="0.25">
      <c r="A63" s="15">
        <v>62</v>
      </c>
      <c r="B63" s="16">
        <v>2202</v>
      </c>
      <c r="C63" s="16">
        <v>22</v>
      </c>
      <c r="D63" s="44" t="s">
        <v>27</v>
      </c>
      <c r="E63" s="17">
        <v>639</v>
      </c>
      <c r="F63" s="17">
        <v>38</v>
      </c>
      <c r="G63" s="17">
        <f t="shared" si="0"/>
        <v>677</v>
      </c>
      <c r="H63" s="44">
        <f t="shared" si="1"/>
        <v>744.7</v>
      </c>
      <c r="I63" s="17">
        <f t="shared" ref="I63:I64" si="19">I62</f>
        <v>19400</v>
      </c>
      <c r="J63" s="76">
        <f t="shared" si="2"/>
        <v>13133800</v>
      </c>
      <c r="K63" s="76">
        <f t="shared" si="3"/>
        <v>14053166</v>
      </c>
      <c r="L63" s="77">
        <f t="shared" si="4"/>
        <v>29500</v>
      </c>
      <c r="M63" s="78">
        <f t="shared" si="5"/>
        <v>2085160.0000000002</v>
      </c>
    </row>
    <row r="64" spans="1:13" x14ac:dyDescent="0.25">
      <c r="A64" s="15">
        <v>63</v>
      </c>
      <c r="B64" s="16">
        <v>2203</v>
      </c>
      <c r="C64" s="16">
        <v>22</v>
      </c>
      <c r="D64" s="44" t="s">
        <v>27</v>
      </c>
      <c r="E64" s="17">
        <v>612</v>
      </c>
      <c r="F64" s="17">
        <v>35</v>
      </c>
      <c r="G64" s="17">
        <f t="shared" si="0"/>
        <v>647</v>
      </c>
      <c r="H64" s="44">
        <f t="shared" si="1"/>
        <v>711.7</v>
      </c>
      <c r="I64" s="17">
        <f t="shared" si="19"/>
        <v>19400</v>
      </c>
      <c r="J64" s="76">
        <f t="shared" si="2"/>
        <v>12551800</v>
      </c>
      <c r="K64" s="76">
        <f t="shared" si="3"/>
        <v>13430426</v>
      </c>
      <c r="L64" s="77">
        <f t="shared" si="4"/>
        <v>28000</v>
      </c>
      <c r="M64" s="78">
        <f t="shared" si="5"/>
        <v>1992760.0000000002</v>
      </c>
    </row>
    <row r="65" spans="1:13" x14ac:dyDescent="0.25">
      <c r="A65" s="15">
        <v>64</v>
      </c>
      <c r="B65" s="16">
        <v>2204</v>
      </c>
      <c r="C65" s="16">
        <v>22</v>
      </c>
      <c r="D65" s="44" t="s">
        <v>27</v>
      </c>
      <c r="E65" s="17">
        <v>606</v>
      </c>
      <c r="F65" s="17">
        <v>35</v>
      </c>
      <c r="G65" s="17">
        <f t="shared" si="0"/>
        <v>641</v>
      </c>
      <c r="H65" s="44">
        <f t="shared" si="1"/>
        <v>705.1</v>
      </c>
      <c r="I65" s="17">
        <f>I64</f>
        <v>19400</v>
      </c>
      <c r="J65" s="76">
        <f t="shared" si="2"/>
        <v>12435400</v>
      </c>
      <c r="K65" s="76">
        <f t="shared" si="3"/>
        <v>13305878</v>
      </c>
      <c r="L65" s="77">
        <f t="shared" si="4"/>
        <v>27500</v>
      </c>
      <c r="M65" s="78">
        <f t="shared" si="5"/>
        <v>1974280</v>
      </c>
    </row>
    <row r="66" spans="1:13" x14ac:dyDescent="0.25">
      <c r="A66" s="15">
        <v>65</v>
      </c>
      <c r="B66" s="16">
        <v>2301</v>
      </c>
      <c r="C66" s="16">
        <v>23</v>
      </c>
      <c r="D66" s="44" t="s">
        <v>27</v>
      </c>
      <c r="E66" s="17">
        <v>639</v>
      </c>
      <c r="F66" s="17">
        <v>38</v>
      </c>
      <c r="G66" s="17">
        <f t="shared" si="0"/>
        <v>677</v>
      </c>
      <c r="H66" s="44">
        <f t="shared" si="1"/>
        <v>744.7</v>
      </c>
      <c r="I66" s="17">
        <f>I65+60</f>
        <v>19460</v>
      </c>
      <c r="J66" s="76">
        <f t="shared" si="2"/>
        <v>13174420</v>
      </c>
      <c r="K66" s="76">
        <f t="shared" si="3"/>
        <v>14096629</v>
      </c>
      <c r="L66" s="77">
        <f t="shared" si="4"/>
        <v>29500</v>
      </c>
      <c r="M66" s="78">
        <f t="shared" si="5"/>
        <v>2085160.0000000002</v>
      </c>
    </row>
    <row r="67" spans="1:13" x14ac:dyDescent="0.25">
      <c r="A67" s="15">
        <v>66</v>
      </c>
      <c r="B67" s="16">
        <v>2302</v>
      </c>
      <c r="C67" s="16">
        <v>23</v>
      </c>
      <c r="D67" s="44" t="s">
        <v>27</v>
      </c>
      <c r="E67" s="17">
        <v>639</v>
      </c>
      <c r="F67" s="17">
        <v>38</v>
      </c>
      <c r="G67" s="17">
        <f t="shared" ref="G67:G113" si="20">E67+F67</f>
        <v>677</v>
      </c>
      <c r="H67" s="44">
        <f t="shared" ref="H67:H113" si="21">G67*1.1</f>
        <v>744.7</v>
      </c>
      <c r="I67" s="17">
        <f t="shared" ref="I67:I68" si="22">I66</f>
        <v>19460</v>
      </c>
      <c r="J67" s="76">
        <f t="shared" ref="J67:J113" si="23">G67*I67</f>
        <v>13174420</v>
      </c>
      <c r="K67" s="76">
        <f t="shared" ref="K67:K113" si="24">ROUND(J67*1.07,0)</f>
        <v>14096629</v>
      </c>
      <c r="L67" s="77">
        <f t="shared" ref="L67:L113" si="25">MROUND((K67*0.025/12),500)</f>
        <v>29500</v>
      </c>
      <c r="M67" s="78">
        <f t="shared" ref="M67:M113" si="26">H67*2800</f>
        <v>2085160.0000000002</v>
      </c>
    </row>
    <row r="68" spans="1:13" x14ac:dyDescent="0.25">
      <c r="A68" s="15">
        <v>67</v>
      </c>
      <c r="B68" s="16">
        <v>2303</v>
      </c>
      <c r="C68" s="16">
        <v>23</v>
      </c>
      <c r="D68" s="44" t="s">
        <v>27</v>
      </c>
      <c r="E68" s="17">
        <v>612</v>
      </c>
      <c r="F68" s="17">
        <v>35</v>
      </c>
      <c r="G68" s="17">
        <f t="shared" si="20"/>
        <v>647</v>
      </c>
      <c r="H68" s="44">
        <f t="shared" si="21"/>
        <v>711.7</v>
      </c>
      <c r="I68" s="17">
        <f t="shared" si="22"/>
        <v>19460</v>
      </c>
      <c r="J68" s="76">
        <f t="shared" si="23"/>
        <v>12590620</v>
      </c>
      <c r="K68" s="76">
        <f t="shared" si="24"/>
        <v>13471963</v>
      </c>
      <c r="L68" s="77">
        <f t="shared" si="25"/>
        <v>28000</v>
      </c>
      <c r="M68" s="78">
        <f t="shared" si="26"/>
        <v>1992760.0000000002</v>
      </c>
    </row>
    <row r="69" spans="1:13" x14ac:dyDescent="0.25">
      <c r="A69" s="15">
        <v>68</v>
      </c>
      <c r="B69" s="16">
        <v>2304</v>
      </c>
      <c r="C69" s="16">
        <v>23</v>
      </c>
      <c r="D69" s="44" t="s">
        <v>27</v>
      </c>
      <c r="E69" s="17">
        <v>606</v>
      </c>
      <c r="F69" s="17">
        <v>35</v>
      </c>
      <c r="G69" s="17">
        <f t="shared" si="20"/>
        <v>641</v>
      </c>
      <c r="H69" s="44">
        <f t="shared" si="21"/>
        <v>705.1</v>
      </c>
      <c r="I69" s="17">
        <f>I68</f>
        <v>19460</v>
      </c>
      <c r="J69" s="76">
        <f t="shared" si="23"/>
        <v>12473860</v>
      </c>
      <c r="K69" s="76">
        <f t="shared" si="24"/>
        <v>13347030</v>
      </c>
      <c r="L69" s="77">
        <f t="shared" si="25"/>
        <v>28000</v>
      </c>
      <c r="M69" s="78">
        <f t="shared" si="26"/>
        <v>1974280</v>
      </c>
    </row>
    <row r="70" spans="1:13" x14ac:dyDescent="0.25">
      <c r="A70" s="15">
        <v>69</v>
      </c>
      <c r="B70" s="16">
        <v>2401</v>
      </c>
      <c r="C70" s="16">
        <v>24</v>
      </c>
      <c r="D70" s="44" t="s">
        <v>27</v>
      </c>
      <c r="E70" s="17">
        <v>639</v>
      </c>
      <c r="F70" s="17">
        <v>38</v>
      </c>
      <c r="G70" s="17">
        <f t="shared" si="20"/>
        <v>677</v>
      </c>
      <c r="H70" s="44">
        <f t="shared" si="21"/>
        <v>744.7</v>
      </c>
      <c r="I70" s="17">
        <f>I69+60</f>
        <v>19520</v>
      </c>
      <c r="J70" s="76">
        <f t="shared" si="23"/>
        <v>13215040</v>
      </c>
      <c r="K70" s="76">
        <f t="shared" si="24"/>
        <v>14140093</v>
      </c>
      <c r="L70" s="77">
        <f t="shared" si="25"/>
        <v>29500</v>
      </c>
      <c r="M70" s="78">
        <f t="shared" si="26"/>
        <v>2085160.0000000002</v>
      </c>
    </row>
    <row r="71" spans="1:13" x14ac:dyDescent="0.25">
      <c r="A71" s="15">
        <v>70</v>
      </c>
      <c r="B71" s="16">
        <v>2402</v>
      </c>
      <c r="C71" s="16">
        <v>24</v>
      </c>
      <c r="D71" s="44" t="s">
        <v>27</v>
      </c>
      <c r="E71" s="17">
        <v>639</v>
      </c>
      <c r="F71" s="17">
        <v>38</v>
      </c>
      <c r="G71" s="17">
        <f t="shared" si="20"/>
        <v>677</v>
      </c>
      <c r="H71" s="44">
        <f t="shared" si="21"/>
        <v>744.7</v>
      </c>
      <c r="I71" s="17">
        <f t="shared" ref="I71:I72" si="27">I70</f>
        <v>19520</v>
      </c>
      <c r="J71" s="76">
        <f t="shared" si="23"/>
        <v>13215040</v>
      </c>
      <c r="K71" s="76">
        <f t="shared" si="24"/>
        <v>14140093</v>
      </c>
      <c r="L71" s="77">
        <f t="shared" si="25"/>
        <v>29500</v>
      </c>
      <c r="M71" s="78">
        <f t="shared" si="26"/>
        <v>2085160.0000000002</v>
      </c>
    </row>
    <row r="72" spans="1:13" x14ac:dyDescent="0.25">
      <c r="A72" s="15">
        <v>71</v>
      </c>
      <c r="B72" s="16">
        <v>2403</v>
      </c>
      <c r="C72" s="16">
        <v>24</v>
      </c>
      <c r="D72" s="44" t="s">
        <v>27</v>
      </c>
      <c r="E72" s="17">
        <v>612</v>
      </c>
      <c r="F72" s="17">
        <v>35</v>
      </c>
      <c r="G72" s="17">
        <f t="shared" si="20"/>
        <v>647</v>
      </c>
      <c r="H72" s="44">
        <f t="shared" si="21"/>
        <v>711.7</v>
      </c>
      <c r="I72" s="17">
        <f t="shared" si="27"/>
        <v>19520</v>
      </c>
      <c r="J72" s="76">
        <f t="shared" si="23"/>
        <v>12629440</v>
      </c>
      <c r="K72" s="76">
        <f t="shared" si="24"/>
        <v>13513501</v>
      </c>
      <c r="L72" s="77">
        <f t="shared" si="25"/>
        <v>28000</v>
      </c>
      <c r="M72" s="78">
        <f t="shared" si="26"/>
        <v>1992760.0000000002</v>
      </c>
    </row>
    <row r="73" spans="1:13" x14ac:dyDescent="0.25">
      <c r="A73" s="15">
        <v>72</v>
      </c>
      <c r="B73" s="16">
        <v>2404</v>
      </c>
      <c r="C73" s="16">
        <v>24</v>
      </c>
      <c r="D73" s="44" t="s">
        <v>27</v>
      </c>
      <c r="E73" s="17">
        <v>606</v>
      </c>
      <c r="F73" s="17">
        <v>35</v>
      </c>
      <c r="G73" s="17">
        <f t="shared" si="20"/>
        <v>641</v>
      </c>
      <c r="H73" s="44">
        <f t="shared" si="21"/>
        <v>705.1</v>
      </c>
      <c r="I73" s="17">
        <f>I72</f>
        <v>19520</v>
      </c>
      <c r="J73" s="76">
        <f t="shared" si="23"/>
        <v>12512320</v>
      </c>
      <c r="K73" s="76">
        <f t="shared" si="24"/>
        <v>13388182</v>
      </c>
      <c r="L73" s="77">
        <f t="shared" si="25"/>
        <v>28000</v>
      </c>
      <c r="M73" s="78">
        <f t="shared" si="26"/>
        <v>1974280</v>
      </c>
    </row>
    <row r="74" spans="1:13" x14ac:dyDescent="0.25">
      <c r="A74" s="15">
        <v>73</v>
      </c>
      <c r="B74" s="16">
        <v>2501</v>
      </c>
      <c r="C74" s="16">
        <v>25</v>
      </c>
      <c r="D74" s="44" t="s">
        <v>27</v>
      </c>
      <c r="E74" s="17">
        <v>639</v>
      </c>
      <c r="F74" s="17">
        <v>38</v>
      </c>
      <c r="G74" s="17">
        <f t="shared" si="20"/>
        <v>677</v>
      </c>
      <c r="H74" s="44">
        <f t="shared" si="21"/>
        <v>744.7</v>
      </c>
      <c r="I74" s="17">
        <f>I73+60</f>
        <v>19580</v>
      </c>
      <c r="J74" s="76">
        <f t="shared" si="23"/>
        <v>13255660</v>
      </c>
      <c r="K74" s="76">
        <f t="shared" si="24"/>
        <v>14183556</v>
      </c>
      <c r="L74" s="77">
        <f t="shared" si="25"/>
        <v>29500</v>
      </c>
      <c r="M74" s="78">
        <f t="shared" si="26"/>
        <v>2085160.0000000002</v>
      </c>
    </row>
    <row r="75" spans="1:13" x14ac:dyDescent="0.25">
      <c r="A75" s="15">
        <v>74</v>
      </c>
      <c r="B75" s="16">
        <v>2502</v>
      </c>
      <c r="C75" s="16">
        <v>25</v>
      </c>
      <c r="D75" s="44" t="s">
        <v>27</v>
      </c>
      <c r="E75" s="17">
        <v>639</v>
      </c>
      <c r="F75" s="17">
        <v>38</v>
      </c>
      <c r="G75" s="17">
        <f t="shared" si="20"/>
        <v>677</v>
      </c>
      <c r="H75" s="44">
        <f t="shared" si="21"/>
        <v>744.7</v>
      </c>
      <c r="I75" s="17">
        <f t="shared" ref="I75:I76" si="28">I74</f>
        <v>19580</v>
      </c>
      <c r="J75" s="76">
        <f t="shared" si="23"/>
        <v>13255660</v>
      </c>
      <c r="K75" s="76">
        <f t="shared" si="24"/>
        <v>14183556</v>
      </c>
      <c r="L75" s="77">
        <f t="shared" si="25"/>
        <v>29500</v>
      </c>
      <c r="M75" s="78">
        <f t="shared" si="26"/>
        <v>2085160.0000000002</v>
      </c>
    </row>
    <row r="76" spans="1:13" x14ac:dyDescent="0.25">
      <c r="A76" s="15">
        <v>75</v>
      </c>
      <c r="B76" s="16">
        <v>2503</v>
      </c>
      <c r="C76" s="16">
        <v>25</v>
      </c>
      <c r="D76" s="44" t="s">
        <v>27</v>
      </c>
      <c r="E76" s="17">
        <v>612</v>
      </c>
      <c r="F76" s="17">
        <v>35</v>
      </c>
      <c r="G76" s="17">
        <f t="shared" si="20"/>
        <v>647</v>
      </c>
      <c r="H76" s="44">
        <f t="shared" si="21"/>
        <v>711.7</v>
      </c>
      <c r="I76" s="17">
        <f t="shared" si="28"/>
        <v>19580</v>
      </c>
      <c r="J76" s="76">
        <f t="shared" si="23"/>
        <v>12668260</v>
      </c>
      <c r="K76" s="76">
        <f t="shared" si="24"/>
        <v>13555038</v>
      </c>
      <c r="L76" s="77">
        <f t="shared" si="25"/>
        <v>28000</v>
      </c>
      <c r="M76" s="78">
        <f t="shared" si="26"/>
        <v>1992760.0000000002</v>
      </c>
    </row>
    <row r="77" spans="1:13" x14ac:dyDescent="0.25">
      <c r="A77" s="15">
        <v>76</v>
      </c>
      <c r="B77" s="16">
        <v>2504</v>
      </c>
      <c r="C77" s="16">
        <v>25</v>
      </c>
      <c r="D77" s="44" t="s">
        <v>27</v>
      </c>
      <c r="E77" s="17">
        <v>606</v>
      </c>
      <c r="F77" s="17">
        <v>35</v>
      </c>
      <c r="G77" s="17">
        <f t="shared" si="20"/>
        <v>641</v>
      </c>
      <c r="H77" s="44">
        <f t="shared" si="21"/>
        <v>705.1</v>
      </c>
      <c r="I77" s="17">
        <f>I76</f>
        <v>19580</v>
      </c>
      <c r="J77" s="76">
        <f t="shared" si="23"/>
        <v>12550780</v>
      </c>
      <c r="K77" s="76">
        <f t="shared" si="24"/>
        <v>13429335</v>
      </c>
      <c r="L77" s="77">
        <f t="shared" si="25"/>
        <v>28000</v>
      </c>
      <c r="M77" s="78">
        <f t="shared" si="26"/>
        <v>1974280</v>
      </c>
    </row>
    <row r="78" spans="1:13" x14ac:dyDescent="0.25">
      <c r="A78" s="15">
        <v>77</v>
      </c>
      <c r="B78" s="16">
        <v>2601</v>
      </c>
      <c r="C78" s="16">
        <v>26</v>
      </c>
      <c r="D78" s="44" t="s">
        <v>27</v>
      </c>
      <c r="E78" s="17">
        <v>639</v>
      </c>
      <c r="F78" s="17">
        <v>38</v>
      </c>
      <c r="G78" s="17">
        <f t="shared" si="20"/>
        <v>677</v>
      </c>
      <c r="H78" s="44">
        <f t="shared" si="21"/>
        <v>744.7</v>
      </c>
      <c r="I78" s="17">
        <f>I77+60</f>
        <v>19640</v>
      </c>
      <c r="J78" s="76">
        <f t="shared" si="23"/>
        <v>13296280</v>
      </c>
      <c r="K78" s="76">
        <f t="shared" si="24"/>
        <v>14227020</v>
      </c>
      <c r="L78" s="77">
        <f t="shared" si="25"/>
        <v>29500</v>
      </c>
      <c r="M78" s="78">
        <f t="shared" si="26"/>
        <v>2085160.0000000002</v>
      </c>
    </row>
    <row r="79" spans="1:13" x14ac:dyDescent="0.25">
      <c r="A79" s="15">
        <v>78</v>
      </c>
      <c r="B79" s="16">
        <v>2602</v>
      </c>
      <c r="C79" s="16">
        <v>26</v>
      </c>
      <c r="D79" s="44" t="s">
        <v>27</v>
      </c>
      <c r="E79" s="17">
        <v>639</v>
      </c>
      <c r="F79" s="17">
        <v>38</v>
      </c>
      <c r="G79" s="17">
        <f t="shared" si="20"/>
        <v>677</v>
      </c>
      <c r="H79" s="44">
        <f t="shared" si="21"/>
        <v>744.7</v>
      </c>
      <c r="I79" s="17">
        <f t="shared" ref="I79:I80" si="29">I78</f>
        <v>19640</v>
      </c>
      <c r="J79" s="76">
        <f t="shared" si="23"/>
        <v>13296280</v>
      </c>
      <c r="K79" s="76">
        <f t="shared" si="24"/>
        <v>14227020</v>
      </c>
      <c r="L79" s="77">
        <f t="shared" si="25"/>
        <v>29500</v>
      </c>
      <c r="M79" s="78">
        <f t="shared" si="26"/>
        <v>2085160.0000000002</v>
      </c>
    </row>
    <row r="80" spans="1:13" x14ac:dyDescent="0.25">
      <c r="A80" s="15">
        <v>79</v>
      </c>
      <c r="B80" s="16">
        <v>2603</v>
      </c>
      <c r="C80" s="16">
        <v>26</v>
      </c>
      <c r="D80" s="44" t="s">
        <v>27</v>
      </c>
      <c r="E80" s="17">
        <v>612</v>
      </c>
      <c r="F80" s="17">
        <v>35</v>
      </c>
      <c r="G80" s="17">
        <f t="shared" si="20"/>
        <v>647</v>
      </c>
      <c r="H80" s="44">
        <f t="shared" si="21"/>
        <v>711.7</v>
      </c>
      <c r="I80" s="17">
        <f t="shared" si="29"/>
        <v>19640</v>
      </c>
      <c r="J80" s="76">
        <f t="shared" si="23"/>
        <v>12707080</v>
      </c>
      <c r="K80" s="76">
        <f t="shared" si="24"/>
        <v>13596576</v>
      </c>
      <c r="L80" s="77">
        <f t="shared" si="25"/>
        <v>28500</v>
      </c>
      <c r="M80" s="78">
        <f t="shared" si="26"/>
        <v>1992760.0000000002</v>
      </c>
    </row>
    <row r="81" spans="1:13" x14ac:dyDescent="0.25">
      <c r="A81" s="15">
        <v>80</v>
      </c>
      <c r="B81" s="16">
        <v>2604</v>
      </c>
      <c r="C81" s="16">
        <v>26</v>
      </c>
      <c r="D81" s="44" t="s">
        <v>27</v>
      </c>
      <c r="E81" s="17">
        <v>606</v>
      </c>
      <c r="F81" s="17">
        <v>35</v>
      </c>
      <c r="G81" s="17">
        <f t="shared" si="20"/>
        <v>641</v>
      </c>
      <c r="H81" s="44">
        <f t="shared" si="21"/>
        <v>705.1</v>
      </c>
      <c r="I81" s="17">
        <f>I80</f>
        <v>19640</v>
      </c>
      <c r="J81" s="76">
        <f t="shared" si="23"/>
        <v>12589240</v>
      </c>
      <c r="K81" s="76">
        <f t="shared" si="24"/>
        <v>13470487</v>
      </c>
      <c r="L81" s="77">
        <f t="shared" si="25"/>
        <v>28000</v>
      </c>
      <c r="M81" s="78">
        <f t="shared" si="26"/>
        <v>1974280</v>
      </c>
    </row>
    <row r="82" spans="1:13" x14ac:dyDescent="0.25">
      <c r="A82" s="15">
        <v>81</v>
      </c>
      <c r="B82" s="16">
        <v>2701</v>
      </c>
      <c r="C82" s="16">
        <v>27</v>
      </c>
      <c r="D82" s="44" t="s">
        <v>27</v>
      </c>
      <c r="E82" s="17">
        <v>639</v>
      </c>
      <c r="F82" s="17">
        <v>38</v>
      </c>
      <c r="G82" s="17">
        <f t="shared" si="20"/>
        <v>677</v>
      </c>
      <c r="H82" s="44">
        <f t="shared" si="21"/>
        <v>744.7</v>
      </c>
      <c r="I82" s="17">
        <f>I81+60</f>
        <v>19700</v>
      </c>
      <c r="J82" s="76">
        <f t="shared" si="23"/>
        <v>13336900</v>
      </c>
      <c r="K82" s="76">
        <f t="shared" si="24"/>
        <v>14270483</v>
      </c>
      <c r="L82" s="77">
        <f t="shared" si="25"/>
        <v>29500</v>
      </c>
      <c r="M82" s="78">
        <f t="shared" si="26"/>
        <v>2085160.0000000002</v>
      </c>
    </row>
    <row r="83" spans="1:13" x14ac:dyDescent="0.25">
      <c r="A83" s="15">
        <v>82</v>
      </c>
      <c r="B83" s="16">
        <v>2702</v>
      </c>
      <c r="C83" s="16">
        <v>27</v>
      </c>
      <c r="D83" s="44" t="s">
        <v>27</v>
      </c>
      <c r="E83" s="17">
        <v>639</v>
      </c>
      <c r="F83" s="17">
        <v>38</v>
      </c>
      <c r="G83" s="17">
        <f t="shared" si="20"/>
        <v>677</v>
      </c>
      <c r="H83" s="44">
        <f t="shared" si="21"/>
        <v>744.7</v>
      </c>
      <c r="I83" s="17">
        <f t="shared" ref="I83:I84" si="30">I82</f>
        <v>19700</v>
      </c>
      <c r="J83" s="76">
        <f t="shared" si="23"/>
        <v>13336900</v>
      </c>
      <c r="K83" s="76">
        <f t="shared" si="24"/>
        <v>14270483</v>
      </c>
      <c r="L83" s="77">
        <f t="shared" si="25"/>
        <v>29500</v>
      </c>
      <c r="M83" s="78">
        <f t="shared" si="26"/>
        <v>2085160.0000000002</v>
      </c>
    </row>
    <row r="84" spans="1:13" x14ac:dyDescent="0.25">
      <c r="A84" s="15">
        <v>83</v>
      </c>
      <c r="B84" s="16">
        <v>2703</v>
      </c>
      <c r="C84" s="16">
        <v>27</v>
      </c>
      <c r="D84" s="44" t="s">
        <v>27</v>
      </c>
      <c r="E84" s="17">
        <v>612</v>
      </c>
      <c r="F84" s="17">
        <v>35</v>
      </c>
      <c r="G84" s="17">
        <f t="shared" si="20"/>
        <v>647</v>
      </c>
      <c r="H84" s="44">
        <f t="shared" si="21"/>
        <v>711.7</v>
      </c>
      <c r="I84" s="17">
        <f t="shared" si="30"/>
        <v>19700</v>
      </c>
      <c r="J84" s="76">
        <f t="shared" si="23"/>
        <v>12745900</v>
      </c>
      <c r="K84" s="76">
        <f t="shared" si="24"/>
        <v>13638113</v>
      </c>
      <c r="L84" s="77">
        <f t="shared" si="25"/>
        <v>28500</v>
      </c>
      <c r="M84" s="78">
        <f t="shared" si="26"/>
        <v>1992760.0000000002</v>
      </c>
    </row>
    <row r="85" spans="1:13" x14ac:dyDescent="0.25">
      <c r="A85" s="15">
        <v>84</v>
      </c>
      <c r="B85" s="16">
        <v>2704</v>
      </c>
      <c r="C85" s="16">
        <v>27</v>
      </c>
      <c r="D85" s="44" t="s">
        <v>27</v>
      </c>
      <c r="E85" s="17">
        <v>606</v>
      </c>
      <c r="F85" s="17">
        <v>35</v>
      </c>
      <c r="G85" s="17">
        <f t="shared" si="20"/>
        <v>641</v>
      </c>
      <c r="H85" s="44">
        <f t="shared" si="21"/>
        <v>705.1</v>
      </c>
      <c r="I85" s="17">
        <f>I84</f>
        <v>19700</v>
      </c>
      <c r="J85" s="76">
        <f t="shared" si="23"/>
        <v>12627700</v>
      </c>
      <c r="K85" s="76">
        <f t="shared" si="24"/>
        <v>13511639</v>
      </c>
      <c r="L85" s="77">
        <f t="shared" si="25"/>
        <v>28000</v>
      </c>
      <c r="M85" s="78">
        <f t="shared" si="26"/>
        <v>1974280</v>
      </c>
    </row>
    <row r="86" spans="1:13" x14ac:dyDescent="0.25">
      <c r="A86" s="15">
        <v>85</v>
      </c>
      <c r="B86" s="16">
        <v>2801</v>
      </c>
      <c r="C86" s="16">
        <v>28</v>
      </c>
      <c r="D86" s="44" t="s">
        <v>27</v>
      </c>
      <c r="E86" s="17">
        <v>639</v>
      </c>
      <c r="F86" s="17">
        <v>38</v>
      </c>
      <c r="G86" s="17">
        <f t="shared" si="20"/>
        <v>677</v>
      </c>
      <c r="H86" s="44">
        <f t="shared" si="21"/>
        <v>744.7</v>
      </c>
      <c r="I86" s="17">
        <f>I85+60</f>
        <v>19760</v>
      </c>
      <c r="J86" s="76">
        <f t="shared" si="23"/>
        <v>13377520</v>
      </c>
      <c r="K86" s="76">
        <f t="shared" si="24"/>
        <v>14313946</v>
      </c>
      <c r="L86" s="77">
        <f t="shared" si="25"/>
        <v>30000</v>
      </c>
      <c r="M86" s="78">
        <f t="shared" si="26"/>
        <v>2085160.0000000002</v>
      </c>
    </row>
    <row r="87" spans="1:13" x14ac:dyDescent="0.25">
      <c r="A87" s="15">
        <v>86</v>
      </c>
      <c r="B87" s="16">
        <v>2802</v>
      </c>
      <c r="C87" s="16">
        <v>28</v>
      </c>
      <c r="D87" s="44" t="s">
        <v>27</v>
      </c>
      <c r="E87" s="17">
        <v>639</v>
      </c>
      <c r="F87" s="17">
        <v>38</v>
      </c>
      <c r="G87" s="17">
        <f t="shared" si="20"/>
        <v>677</v>
      </c>
      <c r="H87" s="44">
        <f t="shared" si="21"/>
        <v>744.7</v>
      </c>
      <c r="I87" s="17">
        <f t="shared" ref="I87:I88" si="31">I86</f>
        <v>19760</v>
      </c>
      <c r="J87" s="76">
        <f t="shared" si="23"/>
        <v>13377520</v>
      </c>
      <c r="K87" s="76">
        <f t="shared" si="24"/>
        <v>14313946</v>
      </c>
      <c r="L87" s="77">
        <f t="shared" si="25"/>
        <v>30000</v>
      </c>
      <c r="M87" s="78">
        <f t="shared" si="26"/>
        <v>2085160.0000000002</v>
      </c>
    </row>
    <row r="88" spans="1:13" x14ac:dyDescent="0.25">
      <c r="A88" s="15">
        <v>87</v>
      </c>
      <c r="B88" s="16">
        <v>2803</v>
      </c>
      <c r="C88" s="16">
        <v>28</v>
      </c>
      <c r="D88" s="44" t="s">
        <v>27</v>
      </c>
      <c r="E88" s="17">
        <v>612</v>
      </c>
      <c r="F88" s="17">
        <v>35</v>
      </c>
      <c r="G88" s="17">
        <f t="shared" si="20"/>
        <v>647</v>
      </c>
      <c r="H88" s="44">
        <f t="shared" si="21"/>
        <v>711.7</v>
      </c>
      <c r="I88" s="17">
        <f t="shared" si="31"/>
        <v>19760</v>
      </c>
      <c r="J88" s="76">
        <f t="shared" si="23"/>
        <v>12784720</v>
      </c>
      <c r="K88" s="76">
        <f t="shared" si="24"/>
        <v>13679650</v>
      </c>
      <c r="L88" s="77">
        <f t="shared" si="25"/>
        <v>28500</v>
      </c>
      <c r="M88" s="78">
        <f t="shared" si="26"/>
        <v>1992760.0000000002</v>
      </c>
    </row>
    <row r="89" spans="1:13" x14ac:dyDescent="0.25">
      <c r="A89" s="15">
        <v>88</v>
      </c>
      <c r="B89" s="16">
        <v>2804</v>
      </c>
      <c r="C89" s="16">
        <v>28</v>
      </c>
      <c r="D89" s="44" t="s">
        <v>27</v>
      </c>
      <c r="E89" s="17">
        <v>606</v>
      </c>
      <c r="F89" s="17">
        <v>35</v>
      </c>
      <c r="G89" s="17">
        <f t="shared" si="20"/>
        <v>641</v>
      </c>
      <c r="H89" s="44">
        <f t="shared" si="21"/>
        <v>705.1</v>
      </c>
      <c r="I89" s="17">
        <f>I88</f>
        <v>19760</v>
      </c>
      <c r="J89" s="76">
        <f t="shared" si="23"/>
        <v>12666160</v>
      </c>
      <c r="K89" s="76">
        <f t="shared" si="24"/>
        <v>13552791</v>
      </c>
      <c r="L89" s="77">
        <f t="shared" si="25"/>
        <v>28000</v>
      </c>
      <c r="M89" s="78">
        <f t="shared" si="26"/>
        <v>1974280</v>
      </c>
    </row>
    <row r="90" spans="1:13" x14ac:dyDescent="0.25">
      <c r="A90" s="15">
        <v>89</v>
      </c>
      <c r="B90" s="16">
        <v>2901</v>
      </c>
      <c r="C90" s="16">
        <v>29</v>
      </c>
      <c r="D90" s="44" t="s">
        <v>27</v>
      </c>
      <c r="E90" s="17">
        <v>639</v>
      </c>
      <c r="F90" s="17">
        <v>38</v>
      </c>
      <c r="G90" s="17">
        <f t="shared" si="20"/>
        <v>677</v>
      </c>
      <c r="H90" s="44">
        <f t="shared" si="21"/>
        <v>744.7</v>
      </c>
      <c r="I90" s="17">
        <f>I89+60</f>
        <v>19820</v>
      </c>
      <c r="J90" s="76">
        <f t="shared" si="23"/>
        <v>13418140</v>
      </c>
      <c r="K90" s="76">
        <f t="shared" si="24"/>
        <v>14357410</v>
      </c>
      <c r="L90" s="77">
        <f t="shared" si="25"/>
        <v>30000</v>
      </c>
      <c r="M90" s="78">
        <f t="shared" si="26"/>
        <v>2085160.0000000002</v>
      </c>
    </row>
    <row r="91" spans="1:13" x14ac:dyDescent="0.25">
      <c r="A91" s="15">
        <v>90</v>
      </c>
      <c r="B91" s="16">
        <v>2902</v>
      </c>
      <c r="C91" s="16">
        <v>29</v>
      </c>
      <c r="D91" s="44" t="s">
        <v>27</v>
      </c>
      <c r="E91" s="17">
        <v>639</v>
      </c>
      <c r="F91" s="17">
        <v>38</v>
      </c>
      <c r="G91" s="17">
        <f t="shared" si="20"/>
        <v>677</v>
      </c>
      <c r="H91" s="44">
        <f t="shared" si="21"/>
        <v>744.7</v>
      </c>
      <c r="I91" s="17">
        <f t="shared" ref="I91:I92" si="32">I90</f>
        <v>19820</v>
      </c>
      <c r="J91" s="76">
        <f t="shared" si="23"/>
        <v>13418140</v>
      </c>
      <c r="K91" s="76">
        <f t="shared" si="24"/>
        <v>14357410</v>
      </c>
      <c r="L91" s="77">
        <f t="shared" si="25"/>
        <v>30000</v>
      </c>
      <c r="M91" s="78">
        <f t="shared" si="26"/>
        <v>2085160.0000000002</v>
      </c>
    </row>
    <row r="92" spans="1:13" x14ac:dyDescent="0.25">
      <c r="A92" s="15">
        <v>91</v>
      </c>
      <c r="B92" s="16">
        <v>2903</v>
      </c>
      <c r="C92" s="16">
        <v>29</v>
      </c>
      <c r="D92" s="44" t="s">
        <v>27</v>
      </c>
      <c r="E92" s="17">
        <v>612</v>
      </c>
      <c r="F92" s="17">
        <v>35</v>
      </c>
      <c r="G92" s="17">
        <f t="shared" si="20"/>
        <v>647</v>
      </c>
      <c r="H92" s="44">
        <f t="shared" si="21"/>
        <v>711.7</v>
      </c>
      <c r="I92" s="17">
        <f t="shared" si="32"/>
        <v>19820</v>
      </c>
      <c r="J92" s="76">
        <f t="shared" si="23"/>
        <v>12823540</v>
      </c>
      <c r="K92" s="76">
        <f t="shared" si="24"/>
        <v>13721188</v>
      </c>
      <c r="L92" s="77">
        <f t="shared" si="25"/>
        <v>28500</v>
      </c>
      <c r="M92" s="78">
        <f t="shared" si="26"/>
        <v>1992760.0000000002</v>
      </c>
    </row>
    <row r="93" spans="1:13" x14ac:dyDescent="0.25">
      <c r="A93" s="15">
        <v>92</v>
      </c>
      <c r="B93" s="16">
        <v>2904</v>
      </c>
      <c r="C93" s="16">
        <v>29</v>
      </c>
      <c r="D93" s="44" t="s">
        <v>27</v>
      </c>
      <c r="E93" s="17">
        <v>606</v>
      </c>
      <c r="F93" s="17">
        <v>35</v>
      </c>
      <c r="G93" s="17">
        <f t="shared" si="20"/>
        <v>641</v>
      </c>
      <c r="H93" s="44">
        <f t="shared" si="21"/>
        <v>705.1</v>
      </c>
      <c r="I93" s="17">
        <f>I92</f>
        <v>19820</v>
      </c>
      <c r="J93" s="76">
        <f t="shared" si="23"/>
        <v>12704620</v>
      </c>
      <c r="K93" s="76">
        <f t="shared" si="24"/>
        <v>13593943</v>
      </c>
      <c r="L93" s="77">
        <f t="shared" si="25"/>
        <v>28500</v>
      </c>
      <c r="M93" s="78">
        <f t="shared" si="26"/>
        <v>1974280</v>
      </c>
    </row>
    <row r="94" spans="1:13" x14ac:dyDescent="0.25">
      <c r="A94" s="15">
        <v>93</v>
      </c>
      <c r="B94" s="16">
        <v>3001</v>
      </c>
      <c r="C94" s="16">
        <v>30</v>
      </c>
      <c r="D94" s="44" t="s">
        <v>27</v>
      </c>
      <c r="E94" s="17">
        <v>639</v>
      </c>
      <c r="F94" s="17">
        <v>38</v>
      </c>
      <c r="G94" s="17">
        <f t="shared" si="20"/>
        <v>677</v>
      </c>
      <c r="H94" s="44">
        <f t="shared" si="21"/>
        <v>744.7</v>
      </c>
      <c r="I94" s="17">
        <f>I93+60</f>
        <v>19880</v>
      </c>
      <c r="J94" s="76">
        <f t="shared" si="23"/>
        <v>13458760</v>
      </c>
      <c r="K94" s="76">
        <f t="shared" si="24"/>
        <v>14400873</v>
      </c>
      <c r="L94" s="77">
        <f t="shared" si="25"/>
        <v>30000</v>
      </c>
      <c r="M94" s="78">
        <f t="shared" si="26"/>
        <v>2085160.0000000002</v>
      </c>
    </row>
    <row r="95" spans="1:13" x14ac:dyDescent="0.25">
      <c r="A95" s="15">
        <v>94</v>
      </c>
      <c r="B95" s="16">
        <v>3002</v>
      </c>
      <c r="C95" s="16">
        <v>30</v>
      </c>
      <c r="D95" s="44" t="s">
        <v>27</v>
      </c>
      <c r="E95" s="17">
        <v>639</v>
      </c>
      <c r="F95" s="17">
        <v>38</v>
      </c>
      <c r="G95" s="17">
        <f t="shared" si="20"/>
        <v>677</v>
      </c>
      <c r="H95" s="44">
        <f t="shared" si="21"/>
        <v>744.7</v>
      </c>
      <c r="I95" s="17">
        <f t="shared" ref="I95:I96" si="33">I94</f>
        <v>19880</v>
      </c>
      <c r="J95" s="76">
        <f t="shared" si="23"/>
        <v>13458760</v>
      </c>
      <c r="K95" s="76">
        <f t="shared" si="24"/>
        <v>14400873</v>
      </c>
      <c r="L95" s="77">
        <f t="shared" si="25"/>
        <v>30000</v>
      </c>
      <c r="M95" s="78">
        <f t="shared" si="26"/>
        <v>2085160.0000000002</v>
      </c>
    </row>
    <row r="96" spans="1:13" x14ac:dyDescent="0.25">
      <c r="A96" s="15">
        <v>95</v>
      </c>
      <c r="B96" s="16">
        <v>3003</v>
      </c>
      <c r="C96" s="16">
        <v>30</v>
      </c>
      <c r="D96" s="44" t="s">
        <v>27</v>
      </c>
      <c r="E96" s="17">
        <v>612</v>
      </c>
      <c r="F96" s="17">
        <v>35</v>
      </c>
      <c r="G96" s="17">
        <f t="shared" si="20"/>
        <v>647</v>
      </c>
      <c r="H96" s="44">
        <f t="shared" si="21"/>
        <v>711.7</v>
      </c>
      <c r="I96" s="17">
        <f t="shared" si="33"/>
        <v>19880</v>
      </c>
      <c r="J96" s="76">
        <f t="shared" si="23"/>
        <v>12862360</v>
      </c>
      <c r="K96" s="76">
        <f t="shared" si="24"/>
        <v>13762725</v>
      </c>
      <c r="L96" s="77">
        <f t="shared" si="25"/>
        <v>28500</v>
      </c>
      <c r="M96" s="78">
        <f t="shared" si="26"/>
        <v>1992760.0000000002</v>
      </c>
    </row>
    <row r="97" spans="1:13" x14ac:dyDescent="0.25">
      <c r="A97" s="15">
        <v>96</v>
      </c>
      <c r="B97" s="16">
        <v>3004</v>
      </c>
      <c r="C97" s="16">
        <v>30</v>
      </c>
      <c r="D97" s="44" t="s">
        <v>27</v>
      </c>
      <c r="E97" s="17">
        <v>606</v>
      </c>
      <c r="F97" s="17">
        <v>35</v>
      </c>
      <c r="G97" s="17">
        <f t="shared" si="20"/>
        <v>641</v>
      </c>
      <c r="H97" s="44">
        <f t="shared" si="21"/>
        <v>705.1</v>
      </c>
      <c r="I97" s="17">
        <f>I96</f>
        <v>19880</v>
      </c>
      <c r="J97" s="76">
        <f t="shared" si="23"/>
        <v>12743080</v>
      </c>
      <c r="K97" s="76">
        <f t="shared" si="24"/>
        <v>13635096</v>
      </c>
      <c r="L97" s="77">
        <f t="shared" si="25"/>
        <v>28500</v>
      </c>
      <c r="M97" s="78">
        <f t="shared" si="26"/>
        <v>1974280</v>
      </c>
    </row>
    <row r="98" spans="1:13" x14ac:dyDescent="0.25">
      <c r="A98" s="15">
        <v>97</v>
      </c>
      <c r="B98" s="16">
        <v>3101</v>
      </c>
      <c r="C98" s="16">
        <v>31</v>
      </c>
      <c r="D98" s="44" t="s">
        <v>27</v>
      </c>
      <c r="E98" s="17">
        <v>639</v>
      </c>
      <c r="F98" s="17">
        <v>38</v>
      </c>
      <c r="G98" s="17">
        <f t="shared" si="20"/>
        <v>677</v>
      </c>
      <c r="H98" s="44">
        <f t="shared" si="21"/>
        <v>744.7</v>
      </c>
      <c r="I98" s="17">
        <f>I97+60</f>
        <v>19940</v>
      </c>
      <c r="J98" s="76">
        <f t="shared" si="23"/>
        <v>13499380</v>
      </c>
      <c r="K98" s="76">
        <f t="shared" si="24"/>
        <v>14444337</v>
      </c>
      <c r="L98" s="77">
        <f t="shared" si="25"/>
        <v>30000</v>
      </c>
      <c r="M98" s="78">
        <f t="shared" si="26"/>
        <v>2085160.0000000002</v>
      </c>
    </row>
    <row r="99" spans="1:13" x14ac:dyDescent="0.25">
      <c r="A99" s="15">
        <v>98</v>
      </c>
      <c r="B99" s="16">
        <v>3102</v>
      </c>
      <c r="C99" s="16">
        <v>31</v>
      </c>
      <c r="D99" s="44" t="s">
        <v>27</v>
      </c>
      <c r="E99" s="17">
        <v>639</v>
      </c>
      <c r="F99" s="17">
        <v>38</v>
      </c>
      <c r="G99" s="17">
        <f t="shared" si="20"/>
        <v>677</v>
      </c>
      <c r="H99" s="44">
        <f t="shared" si="21"/>
        <v>744.7</v>
      </c>
      <c r="I99" s="17">
        <f t="shared" ref="I99:I100" si="34">I98</f>
        <v>19940</v>
      </c>
      <c r="J99" s="76">
        <f t="shared" si="23"/>
        <v>13499380</v>
      </c>
      <c r="K99" s="76">
        <f t="shared" si="24"/>
        <v>14444337</v>
      </c>
      <c r="L99" s="77">
        <f t="shared" si="25"/>
        <v>30000</v>
      </c>
      <c r="M99" s="78">
        <f t="shared" si="26"/>
        <v>2085160.0000000002</v>
      </c>
    </row>
    <row r="100" spans="1:13" x14ac:dyDescent="0.25">
      <c r="A100" s="15">
        <v>99</v>
      </c>
      <c r="B100" s="16">
        <v>3103</v>
      </c>
      <c r="C100" s="16">
        <v>31</v>
      </c>
      <c r="D100" s="44" t="s">
        <v>27</v>
      </c>
      <c r="E100" s="17">
        <v>612</v>
      </c>
      <c r="F100" s="17">
        <v>35</v>
      </c>
      <c r="G100" s="17">
        <f t="shared" si="20"/>
        <v>647</v>
      </c>
      <c r="H100" s="44">
        <f t="shared" si="21"/>
        <v>711.7</v>
      </c>
      <c r="I100" s="17">
        <f t="shared" si="34"/>
        <v>19940</v>
      </c>
      <c r="J100" s="76">
        <f t="shared" si="23"/>
        <v>12901180</v>
      </c>
      <c r="K100" s="76">
        <f t="shared" si="24"/>
        <v>13804263</v>
      </c>
      <c r="L100" s="77">
        <f t="shared" si="25"/>
        <v>29000</v>
      </c>
      <c r="M100" s="78">
        <f t="shared" si="26"/>
        <v>1992760.0000000002</v>
      </c>
    </row>
    <row r="101" spans="1:13" x14ac:dyDescent="0.25">
      <c r="A101" s="15">
        <v>100</v>
      </c>
      <c r="B101" s="16">
        <v>3104</v>
      </c>
      <c r="C101" s="16">
        <v>31</v>
      </c>
      <c r="D101" s="44" t="s">
        <v>27</v>
      </c>
      <c r="E101" s="17">
        <v>606</v>
      </c>
      <c r="F101" s="17">
        <v>35</v>
      </c>
      <c r="G101" s="17">
        <f t="shared" si="20"/>
        <v>641</v>
      </c>
      <c r="H101" s="44">
        <f t="shared" si="21"/>
        <v>705.1</v>
      </c>
      <c r="I101" s="17">
        <f>I100</f>
        <v>19940</v>
      </c>
      <c r="J101" s="76">
        <f t="shared" si="23"/>
        <v>12781540</v>
      </c>
      <c r="K101" s="76">
        <f t="shared" si="24"/>
        <v>13676248</v>
      </c>
      <c r="L101" s="77">
        <f t="shared" si="25"/>
        <v>28500</v>
      </c>
      <c r="M101" s="78">
        <f t="shared" si="26"/>
        <v>1974280</v>
      </c>
    </row>
    <row r="102" spans="1:13" x14ac:dyDescent="0.25">
      <c r="A102" s="15">
        <v>101</v>
      </c>
      <c r="B102" s="16">
        <v>3201</v>
      </c>
      <c r="C102" s="16">
        <v>32</v>
      </c>
      <c r="D102" s="44" t="s">
        <v>27</v>
      </c>
      <c r="E102" s="17">
        <v>639</v>
      </c>
      <c r="F102" s="17">
        <v>38</v>
      </c>
      <c r="G102" s="17">
        <f t="shared" si="20"/>
        <v>677</v>
      </c>
      <c r="H102" s="44">
        <f t="shared" si="21"/>
        <v>744.7</v>
      </c>
      <c r="I102" s="17">
        <f>I101+60</f>
        <v>20000</v>
      </c>
      <c r="J102" s="76">
        <f t="shared" si="23"/>
        <v>13540000</v>
      </c>
      <c r="K102" s="76">
        <f t="shared" si="24"/>
        <v>14487800</v>
      </c>
      <c r="L102" s="77">
        <f t="shared" si="25"/>
        <v>30000</v>
      </c>
      <c r="M102" s="78">
        <f t="shared" si="26"/>
        <v>2085160.0000000002</v>
      </c>
    </row>
    <row r="103" spans="1:13" x14ac:dyDescent="0.25">
      <c r="A103" s="15">
        <v>102</v>
      </c>
      <c r="B103" s="16">
        <v>3202</v>
      </c>
      <c r="C103" s="16">
        <v>32</v>
      </c>
      <c r="D103" s="44" t="s">
        <v>27</v>
      </c>
      <c r="E103" s="17">
        <v>639</v>
      </c>
      <c r="F103" s="17">
        <v>38</v>
      </c>
      <c r="G103" s="17">
        <f t="shared" si="20"/>
        <v>677</v>
      </c>
      <c r="H103" s="44">
        <f t="shared" si="21"/>
        <v>744.7</v>
      </c>
      <c r="I103" s="17">
        <f t="shared" ref="I103:I104" si="35">I102</f>
        <v>20000</v>
      </c>
      <c r="J103" s="76">
        <f t="shared" si="23"/>
        <v>13540000</v>
      </c>
      <c r="K103" s="76">
        <f t="shared" si="24"/>
        <v>14487800</v>
      </c>
      <c r="L103" s="77">
        <f t="shared" si="25"/>
        <v>30000</v>
      </c>
      <c r="M103" s="78">
        <f t="shared" si="26"/>
        <v>2085160.0000000002</v>
      </c>
    </row>
    <row r="104" spans="1:13" x14ac:dyDescent="0.25">
      <c r="A104" s="15">
        <v>103</v>
      </c>
      <c r="B104" s="16">
        <v>3203</v>
      </c>
      <c r="C104" s="16">
        <v>32</v>
      </c>
      <c r="D104" s="44" t="s">
        <v>27</v>
      </c>
      <c r="E104" s="17">
        <v>612</v>
      </c>
      <c r="F104" s="17">
        <v>35</v>
      </c>
      <c r="G104" s="17">
        <f t="shared" si="20"/>
        <v>647</v>
      </c>
      <c r="H104" s="44">
        <f t="shared" si="21"/>
        <v>711.7</v>
      </c>
      <c r="I104" s="17">
        <f t="shared" si="35"/>
        <v>20000</v>
      </c>
      <c r="J104" s="76">
        <f t="shared" si="23"/>
        <v>12940000</v>
      </c>
      <c r="K104" s="76">
        <f t="shared" si="24"/>
        <v>13845800</v>
      </c>
      <c r="L104" s="77">
        <f t="shared" si="25"/>
        <v>29000</v>
      </c>
      <c r="M104" s="78">
        <f t="shared" si="26"/>
        <v>1992760.0000000002</v>
      </c>
    </row>
    <row r="105" spans="1:13" x14ac:dyDescent="0.25">
      <c r="A105" s="15">
        <v>104</v>
      </c>
      <c r="B105" s="16">
        <v>3204</v>
      </c>
      <c r="C105" s="16">
        <v>32</v>
      </c>
      <c r="D105" s="44" t="s">
        <v>27</v>
      </c>
      <c r="E105" s="17">
        <v>606</v>
      </c>
      <c r="F105" s="17">
        <v>35</v>
      </c>
      <c r="G105" s="17">
        <f t="shared" si="20"/>
        <v>641</v>
      </c>
      <c r="H105" s="44">
        <f t="shared" si="21"/>
        <v>705.1</v>
      </c>
      <c r="I105" s="17">
        <f>I104</f>
        <v>20000</v>
      </c>
      <c r="J105" s="76">
        <f t="shared" si="23"/>
        <v>12820000</v>
      </c>
      <c r="K105" s="76">
        <f t="shared" si="24"/>
        <v>13717400</v>
      </c>
      <c r="L105" s="77">
        <f t="shared" si="25"/>
        <v>28500</v>
      </c>
      <c r="M105" s="78">
        <f t="shared" si="26"/>
        <v>1974280</v>
      </c>
    </row>
    <row r="106" spans="1:13" x14ac:dyDescent="0.25">
      <c r="A106" s="15">
        <v>105</v>
      </c>
      <c r="B106" s="16">
        <v>3301</v>
      </c>
      <c r="C106" s="16">
        <v>33</v>
      </c>
      <c r="D106" s="44" t="s">
        <v>27</v>
      </c>
      <c r="E106" s="17">
        <v>639</v>
      </c>
      <c r="F106" s="17">
        <v>38</v>
      </c>
      <c r="G106" s="17">
        <f t="shared" si="20"/>
        <v>677</v>
      </c>
      <c r="H106" s="44">
        <f t="shared" si="21"/>
        <v>744.7</v>
      </c>
      <c r="I106" s="17">
        <f>I105+60</f>
        <v>20060</v>
      </c>
      <c r="J106" s="76">
        <f t="shared" si="23"/>
        <v>13580620</v>
      </c>
      <c r="K106" s="76">
        <f t="shared" si="24"/>
        <v>14531263</v>
      </c>
      <c r="L106" s="77">
        <f t="shared" si="25"/>
        <v>30500</v>
      </c>
      <c r="M106" s="78">
        <f t="shared" si="26"/>
        <v>2085160.0000000002</v>
      </c>
    </row>
    <row r="107" spans="1:13" x14ac:dyDescent="0.25">
      <c r="A107" s="15">
        <v>106</v>
      </c>
      <c r="B107" s="16">
        <v>3302</v>
      </c>
      <c r="C107" s="16">
        <v>33</v>
      </c>
      <c r="D107" s="44" t="s">
        <v>27</v>
      </c>
      <c r="E107" s="17">
        <v>639</v>
      </c>
      <c r="F107" s="17">
        <v>38</v>
      </c>
      <c r="G107" s="17">
        <f t="shared" si="20"/>
        <v>677</v>
      </c>
      <c r="H107" s="44">
        <f t="shared" si="21"/>
        <v>744.7</v>
      </c>
      <c r="I107" s="17">
        <f t="shared" ref="I107:I108" si="36">I106</f>
        <v>20060</v>
      </c>
      <c r="J107" s="76">
        <f t="shared" si="23"/>
        <v>13580620</v>
      </c>
      <c r="K107" s="76">
        <f t="shared" si="24"/>
        <v>14531263</v>
      </c>
      <c r="L107" s="77">
        <f t="shared" si="25"/>
        <v>30500</v>
      </c>
      <c r="M107" s="78">
        <f t="shared" si="26"/>
        <v>2085160.0000000002</v>
      </c>
    </row>
    <row r="108" spans="1:13" x14ac:dyDescent="0.25">
      <c r="A108" s="15">
        <v>107</v>
      </c>
      <c r="B108" s="16">
        <v>3303</v>
      </c>
      <c r="C108" s="16">
        <v>33</v>
      </c>
      <c r="D108" s="44" t="s">
        <v>27</v>
      </c>
      <c r="E108" s="17">
        <v>612</v>
      </c>
      <c r="F108" s="17">
        <v>35</v>
      </c>
      <c r="G108" s="17">
        <f t="shared" si="20"/>
        <v>647</v>
      </c>
      <c r="H108" s="44">
        <f t="shared" si="21"/>
        <v>711.7</v>
      </c>
      <c r="I108" s="17">
        <f t="shared" si="36"/>
        <v>20060</v>
      </c>
      <c r="J108" s="76">
        <f t="shared" si="23"/>
        <v>12978820</v>
      </c>
      <c r="K108" s="76">
        <f t="shared" si="24"/>
        <v>13887337</v>
      </c>
      <c r="L108" s="77">
        <f t="shared" si="25"/>
        <v>29000</v>
      </c>
      <c r="M108" s="78">
        <f t="shared" si="26"/>
        <v>1992760.0000000002</v>
      </c>
    </row>
    <row r="109" spans="1:13" x14ac:dyDescent="0.25">
      <c r="A109" s="15">
        <v>108</v>
      </c>
      <c r="B109" s="16">
        <v>3304</v>
      </c>
      <c r="C109" s="16">
        <v>33</v>
      </c>
      <c r="D109" s="44" t="s">
        <v>27</v>
      </c>
      <c r="E109" s="17">
        <v>606</v>
      </c>
      <c r="F109" s="17">
        <v>35</v>
      </c>
      <c r="G109" s="17">
        <f t="shared" si="20"/>
        <v>641</v>
      </c>
      <c r="H109" s="44">
        <f t="shared" si="21"/>
        <v>705.1</v>
      </c>
      <c r="I109" s="17">
        <f>I108</f>
        <v>20060</v>
      </c>
      <c r="J109" s="76">
        <f t="shared" si="23"/>
        <v>12858460</v>
      </c>
      <c r="K109" s="76">
        <f t="shared" si="24"/>
        <v>13758552</v>
      </c>
      <c r="L109" s="77">
        <f t="shared" si="25"/>
        <v>28500</v>
      </c>
      <c r="M109" s="78">
        <f t="shared" si="26"/>
        <v>1974280</v>
      </c>
    </row>
    <row r="110" spans="1:13" x14ac:dyDescent="0.25">
      <c r="A110" s="15">
        <v>109</v>
      </c>
      <c r="B110" s="16">
        <v>3401</v>
      </c>
      <c r="C110" s="16">
        <v>34</v>
      </c>
      <c r="D110" s="44" t="s">
        <v>27</v>
      </c>
      <c r="E110" s="17">
        <v>639</v>
      </c>
      <c r="F110" s="17">
        <v>38</v>
      </c>
      <c r="G110" s="17">
        <f t="shared" si="20"/>
        <v>677</v>
      </c>
      <c r="H110" s="44">
        <f t="shared" si="21"/>
        <v>744.7</v>
      </c>
      <c r="I110" s="17">
        <f>I109+60</f>
        <v>20120</v>
      </c>
      <c r="J110" s="76">
        <f t="shared" si="23"/>
        <v>13621240</v>
      </c>
      <c r="K110" s="76">
        <f t="shared" si="24"/>
        <v>14574727</v>
      </c>
      <c r="L110" s="77">
        <f t="shared" si="25"/>
        <v>30500</v>
      </c>
      <c r="M110" s="78">
        <f t="shared" si="26"/>
        <v>2085160.0000000002</v>
      </c>
    </row>
    <row r="111" spans="1:13" x14ac:dyDescent="0.25">
      <c r="A111" s="15">
        <v>110</v>
      </c>
      <c r="B111" s="16">
        <v>3402</v>
      </c>
      <c r="C111" s="16">
        <v>34</v>
      </c>
      <c r="D111" s="44" t="s">
        <v>27</v>
      </c>
      <c r="E111" s="17">
        <v>639</v>
      </c>
      <c r="F111" s="17">
        <v>38</v>
      </c>
      <c r="G111" s="17">
        <f t="shared" si="20"/>
        <v>677</v>
      </c>
      <c r="H111" s="44">
        <f t="shared" si="21"/>
        <v>744.7</v>
      </c>
      <c r="I111" s="17">
        <f t="shared" ref="I111:I112" si="37">I110</f>
        <v>20120</v>
      </c>
      <c r="J111" s="76">
        <f t="shared" si="23"/>
        <v>13621240</v>
      </c>
      <c r="K111" s="76">
        <f t="shared" si="24"/>
        <v>14574727</v>
      </c>
      <c r="L111" s="77">
        <f t="shared" si="25"/>
        <v>30500</v>
      </c>
      <c r="M111" s="78">
        <f t="shared" si="26"/>
        <v>2085160.0000000002</v>
      </c>
    </row>
    <row r="112" spans="1:13" x14ac:dyDescent="0.25">
      <c r="A112" s="15">
        <v>111</v>
      </c>
      <c r="B112" s="16">
        <v>3403</v>
      </c>
      <c r="C112" s="16">
        <v>34</v>
      </c>
      <c r="D112" s="44" t="s">
        <v>27</v>
      </c>
      <c r="E112" s="17">
        <v>612</v>
      </c>
      <c r="F112" s="17">
        <v>35</v>
      </c>
      <c r="G112" s="17">
        <f t="shared" si="20"/>
        <v>647</v>
      </c>
      <c r="H112" s="44">
        <f t="shared" si="21"/>
        <v>711.7</v>
      </c>
      <c r="I112" s="17">
        <f t="shared" si="37"/>
        <v>20120</v>
      </c>
      <c r="J112" s="76">
        <f t="shared" si="23"/>
        <v>13017640</v>
      </c>
      <c r="K112" s="76">
        <f t="shared" si="24"/>
        <v>13928875</v>
      </c>
      <c r="L112" s="77">
        <f t="shared" si="25"/>
        <v>29000</v>
      </c>
      <c r="M112" s="78">
        <f t="shared" si="26"/>
        <v>1992760.0000000002</v>
      </c>
    </row>
    <row r="113" spans="1:13" x14ac:dyDescent="0.25">
      <c r="A113" s="15">
        <v>112</v>
      </c>
      <c r="B113" s="16">
        <v>3404</v>
      </c>
      <c r="C113" s="16">
        <v>34</v>
      </c>
      <c r="D113" s="44" t="s">
        <v>27</v>
      </c>
      <c r="E113" s="17">
        <v>606</v>
      </c>
      <c r="F113" s="17">
        <v>35</v>
      </c>
      <c r="G113" s="17">
        <f t="shared" si="20"/>
        <v>641</v>
      </c>
      <c r="H113" s="44">
        <f t="shared" si="21"/>
        <v>705.1</v>
      </c>
      <c r="I113" s="17">
        <f>I112</f>
        <v>20120</v>
      </c>
      <c r="J113" s="76">
        <f t="shared" si="23"/>
        <v>12896920</v>
      </c>
      <c r="K113" s="76">
        <f t="shared" si="24"/>
        <v>13799704</v>
      </c>
      <c r="L113" s="77">
        <f t="shared" si="25"/>
        <v>28500</v>
      </c>
      <c r="M113" s="78">
        <f t="shared" si="26"/>
        <v>1974280</v>
      </c>
    </row>
    <row r="114" spans="1:13" x14ac:dyDescent="0.25">
      <c r="A114" s="62" t="s">
        <v>29</v>
      </c>
      <c r="B114" s="63"/>
      <c r="C114" s="63"/>
      <c r="D114" s="63"/>
      <c r="E114" s="63"/>
      <c r="F114" s="64"/>
      <c r="G114" s="65">
        <f>SUM(G2:G113)</f>
        <v>73976</v>
      </c>
      <c r="H114" s="65">
        <f>SUM(H2:H113)</f>
        <v>81373.599999999889</v>
      </c>
      <c r="I114" s="17"/>
      <c r="J114" s="79">
        <f t="shared" ref="I114:M114" si="38">SUM(J2:J113)</f>
        <v>1428476560</v>
      </c>
      <c r="K114" s="79">
        <f t="shared" si="38"/>
        <v>1528469918</v>
      </c>
      <c r="L114" s="41"/>
      <c r="M114" s="79">
        <f t="shared" si="38"/>
        <v>227846080.00000003</v>
      </c>
    </row>
  </sheetData>
  <mergeCells count="1">
    <mergeCell ref="A114:F114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tabSelected="1" zoomScale="130" zoomScaleNormal="130" workbookViewId="0">
      <selection activeCell="K2" sqref="K2"/>
    </sheetView>
  </sheetViews>
  <sheetFormatPr defaultRowHeight="15" x14ac:dyDescent="0.25"/>
  <cols>
    <col min="1" max="1" width="9.140625" style="6"/>
    <col min="2" max="2" width="25.5703125" style="6" customWidth="1"/>
    <col min="3" max="3" width="18.5703125" style="6" customWidth="1"/>
    <col min="4" max="4" width="10.42578125" style="6" customWidth="1"/>
    <col min="5" max="5" width="14.140625" style="1" customWidth="1"/>
    <col min="6" max="6" width="11.5703125" style="6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8" t="s">
        <v>3</v>
      </c>
      <c r="B1" s="8" t="s">
        <v>12</v>
      </c>
      <c r="C1" s="8" t="s">
        <v>9</v>
      </c>
      <c r="D1" s="8" t="s">
        <v>4</v>
      </c>
      <c r="E1" s="8" t="s">
        <v>5</v>
      </c>
      <c r="F1" s="8" t="s">
        <v>6</v>
      </c>
      <c r="G1" s="7" t="s">
        <v>7</v>
      </c>
      <c r="H1" s="7" t="s">
        <v>8</v>
      </c>
      <c r="I1"/>
      <c r="J1"/>
      <c r="L1" s="1"/>
      <c r="M1" s="1"/>
    </row>
    <row r="2" spans="1:13" s="51" customFormat="1" ht="54.75" customHeight="1" x14ac:dyDescent="0.3">
      <c r="A2" s="48">
        <v>1</v>
      </c>
      <c r="B2" s="9" t="s">
        <v>39</v>
      </c>
      <c r="C2" s="10" t="s">
        <v>30</v>
      </c>
      <c r="D2" s="9">
        <v>112</v>
      </c>
      <c r="E2" s="65">
        <v>73976</v>
      </c>
      <c r="F2" s="83">
        <v>81374</v>
      </c>
      <c r="G2" s="81">
        <v>1428476560</v>
      </c>
      <c r="H2" s="82">
        <v>1528469918</v>
      </c>
      <c r="I2" s="36"/>
      <c r="J2" s="84">
        <v>2800</v>
      </c>
      <c r="K2" s="85">
        <f>F2*J2</f>
        <v>227847200</v>
      </c>
      <c r="L2" s="49"/>
      <c r="M2" s="50"/>
    </row>
    <row r="3" spans="1:13" x14ac:dyDescent="0.25">
      <c r="K3" s="1"/>
      <c r="L3" s="1"/>
      <c r="M3" s="1"/>
    </row>
    <row r="4" spans="1:13" x14ac:dyDescent="0.25">
      <c r="J4" s="3"/>
      <c r="K4" s="1"/>
      <c r="L4" s="1"/>
      <c r="M4" s="1"/>
    </row>
    <row r="5" spans="1:13" x14ac:dyDescent="0.25">
      <c r="J5" s="2"/>
      <c r="K5" s="1"/>
      <c r="L5" s="1"/>
    </row>
    <row r="6" spans="1:13" x14ac:dyDescent="0.25">
      <c r="K6" s="1"/>
      <c r="L6" s="1"/>
    </row>
    <row r="7" spans="1:13" x14ac:dyDescent="0.25">
      <c r="K7" s="1"/>
      <c r="L7" s="1"/>
    </row>
    <row r="8" spans="1:13" x14ac:dyDescent="0.25">
      <c r="K8" s="1"/>
      <c r="L8" s="1"/>
    </row>
    <row r="9" spans="1:13" x14ac:dyDescent="0.25">
      <c r="K9" s="1"/>
      <c r="L9" s="1"/>
    </row>
    <row r="10" spans="1:13" x14ac:dyDescent="0.25">
      <c r="K10" s="1"/>
      <c r="L10" s="1"/>
    </row>
    <row r="11" spans="1:13" x14ac:dyDescent="0.25">
      <c r="K11" s="1"/>
      <c r="L11" s="1"/>
    </row>
    <row r="12" spans="1:13" x14ac:dyDescent="0.25">
      <c r="K12" s="1"/>
      <c r="L12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71"/>
  <sheetViews>
    <sheetView topLeftCell="F8" zoomScale="115" zoomScaleNormal="115" workbookViewId="0">
      <selection activeCell="Y16" sqref="Y16"/>
    </sheetView>
  </sheetViews>
  <sheetFormatPr defaultRowHeight="15" x14ac:dyDescent="0.25"/>
  <sheetData>
    <row r="1" spans="2:26" ht="15.75" thickBot="1" x14ac:dyDescent="0.3"/>
    <row r="2" spans="2:26" ht="17.25" thickBot="1" x14ac:dyDescent="0.3">
      <c r="B2" s="18"/>
      <c r="S2" s="19"/>
      <c r="T2" s="19"/>
      <c r="U2" s="4"/>
      <c r="V2" s="19"/>
    </row>
    <row r="3" spans="2:26" ht="17.25" thickBot="1" x14ac:dyDescent="0.3">
      <c r="B3" s="18"/>
      <c r="S3" s="19"/>
      <c r="T3" s="19"/>
      <c r="U3" s="4"/>
      <c r="V3" s="19"/>
    </row>
    <row r="4" spans="2:26" ht="17.25" thickBot="1" x14ac:dyDescent="0.3">
      <c r="S4" s="19"/>
      <c r="T4" s="19"/>
      <c r="U4" s="4"/>
      <c r="V4" s="19"/>
    </row>
    <row r="5" spans="2:26" ht="17.25" thickBot="1" x14ac:dyDescent="0.3">
      <c r="H5" s="20"/>
      <c r="I5" s="20"/>
      <c r="S5" s="19"/>
      <c r="T5" s="19"/>
      <c r="U5" s="4"/>
      <c r="V5" s="19"/>
    </row>
    <row r="6" spans="2:26" ht="17.25" thickBot="1" x14ac:dyDescent="0.3">
      <c r="S6" s="19"/>
      <c r="T6" s="21"/>
      <c r="U6" s="21"/>
      <c r="V6" s="21"/>
      <c r="W6" s="21"/>
      <c r="X6" s="21"/>
    </row>
    <row r="7" spans="2:26" ht="17.25" thickBot="1" x14ac:dyDescent="0.3">
      <c r="R7" s="19"/>
      <c r="S7" s="21"/>
      <c r="T7" s="21"/>
      <c r="U7" s="21"/>
      <c r="V7" s="21"/>
      <c r="W7" s="21"/>
    </row>
    <row r="8" spans="2:26" ht="17.25" thickBot="1" x14ac:dyDescent="0.3">
      <c r="Q8" s="19"/>
      <c r="R8" s="19"/>
      <c r="S8" s="19"/>
      <c r="T8" s="4"/>
      <c r="U8" s="19"/>
    </row>
    <row r="9" spans="2:26" ht="17.25" thickBot="1" x14ac:dyDescent="0.3">
      <c r="Q9" s="19"/>
      <c r="R9" s="19"/>
      <c r="S9" s="19"/>
      <c r="T9" s="4"/>
      <c r="U9" s="19"/>
    </row>
    <row r="10" spans="2:26" ht="17.25" thickBot="1" x14ac:dyDescent="0.3">
      <c r="Q10" s="19"/>
      <c r="R10" s="19"/>
      <c r="S10" s="19"/>
      <c r="T10" s="4"/>
      <c r="U10" s="19"/>
      <c r="V10" s="29"/>
      <c r="W10" s="29"/>
      <c r="X10" s="29"/>
      <c r="Y10" s="29"/>
      <c r="Z10" s="29"/>
    </row>
    <row r="11" spans="2:26" ht="17.25" thickBot="1" x14ac:dyDescent="0.3">
      <c r="Q11" s="19"/>
      <c r="R11" s="19"/>
      <c r="S11" s="19"/>
      <c r="T11" s="4"/>
      <c r="U11" s="28"/>
      <c r="V11" s="31">
        <v>1</v>
      </c>
      <c r="W11" s="31" t="s">
        <v>20</v>
      </c>
      <c r="X11" s="31">
        <v>59.32</v>
      </c>
      <c r="Y11" s="32">
        <f>X11*10.764</f>
        <v>638.52048000000002</v>
      </c>
      <c r="Z11" s="31">
        <v>56</v>
      </c>
    </row>
    <row r="12" spans="2:26" ht="17.25" thickBot="1" x14ac:dyDescent="0.3">
      <c r="Q12" s="19"/>
      <c r="R12" s="19"/>
      <c r="S12" s="19"/>
      <c r="T12" s="4"/>
      <c r="U12" s="28"/>
      <c r="V12" s="31">
        <v>2</v>
      </c>
      <c r="W12" s="31" t="s">
        <v>20</v>
      </c>
      <c r="X12" s="31">
        <v>56.31</v>
      </c>
      <c r="Y12" s="32">
        <f t="shared" ref="Y12:Y13" si="0">X12*10.764</f>
        <v>606.12084000000004</v>
      </c>
      <c r="Z12" s="31">
        <v>28</v>
      </c>
    </row>
    <row r="13" spans="2:26" ht="17.25" thickBot="1" x14ac:dyDescent="0.3">
      <c r="Q13" s="19"/>
      <c r="R13" s="19"/>
      <c r="S13" s="19"/>
      <c r="T13" s="4"/>
      <c r="U13" s="28"/>
      <c r="V13" s="31">
        <v>3</v>
      </c>
      <c r="W13" s="31" t="s">
        <v>20</v>
      </c>
      <c r="X13" s="31">
        <v>56.89</v>
      </c>
      <c r="Y13" s="32">
        <f t="shared" si="0"/>
        <v>612.36396000000002</v>
      </c>
      <c r="Z13" s="31">
        <v>28</v>
      </c>
    </row>
    <row r="14" spans="2:26" ht="17.25" thickBot="1" x14ac:dyDescent="0.3">
      <c r="Q14" s="19"/>
      <c r="R14" s="19"/>
      <c r="S14" s="19"/>
      <c r="T14" s="4"/>
      <c r="U14" s="28"/>
      <c r="V14" s="33"/>
      <c r="W14" s="33"/>
      <c r="X14" s="33"/>
      <c r="Y14" s="34"/>
      <c r="Z14" s="35">
        <f>SUM(Z11:Z13)</f>
        <v>112</v>
      </c>
    </row>
    <row r="15" spans="2:26" ht="17.25" thickBot="1" x14ac:dyDescent="0.3">
      <c r="Q15" s="19"/>
      <c r="R15" s="19"/>
      <c r="S15" s="19"/>
      <c r="T15" s="4"/>
      <c r="U15" s="19"/>
      <c r="V15" s="30"/>
      <c r="W15" s="30"/>
      <c r="X15" s="30"/>
      <c r="Z15" s="30"/>
    </row>
    <row r="16" spans="2:26" ht="17.25" thickBot="1" x14ac:dyDescent="0.3">
      <c r="Q16" s="19"/>
      <c r="R16" s="19"/>
      <c r="S16" s="19"/>
      <c r="T16" s="4"/>
      <c r="U16" s="19"/>
      <c r="V16" s="19"/>
      <c r="W16" s="19"/>
      <c r="X16" s="19"/>
      <c r="Z16" s="19"/>
    </row>
    <row r="17" spans="2:26" ht="17.25" thickBot="1" x14ac:dyDescent="0.3">
      <c r="Q17" s="19"/>
      <c r="R17" s="19"/>
      <c r="S17" s="19"/>
      <c r="T17" s="4"/>
      <c r="U17" s="19"/>
      <c r="V17" s="19"/>
      <c r="W17" s="19"/>
      <c r="X17" s="19"/>
      <c r="Z17" s="19"/>
    </row>
    <row r="18" spans="2:26" ht="17.25" thickBot="1" x14ac:dyDescent="0.3">
      <c r="Q18" s="19"/>
      <c r="R18" s="19"/>
      <c r="S18" s="19"/>
      <c r="T18" s="4"/>
      <c r="U18" s="19"/>
      <c r="V18" s="19"/>
      <c r="W18" s="19"/>
      <c r="X18" s="19"/>
      <c r="Z18" s="19"/>
    </row>
    <row r="19" spans="2:26" ht="17.25" thickBot="1" x14ac:dyDescent="0.3">
      <c r="Q19" s="19"/>
      <c r="R19" s="19"/>
      <c r="S19" s="19"/>
      <c r="T19" s="4"/>
      <c r="U19" s="19"/>
      <c r="V19" s="19"/>
      <c r="W19" s="19"/>
      <c r="X19" s="19"/>
      <c r="Z19" s="19"/>
    </row>
    <row r="20" spans="2:26" ht="17.25" thickBot="1" x14ac:dyDescent="0.3">
      <c r="U20" s="19"/>
      <c r="V20" s="19"/>
      <c r="W20" s="19"/>
      <c r="X20" s="19"/>
      <c r="Z20" s="19"/>
    </row>
    <row r="21" spans="2:26" ht="17.25" thickBot="1" x14ac:dyDescent="0.3">
      <c r="U21" s="19"/>
    </row>
    <row r="22" spans="2:26" ht="17.25" thickBot="1" x14ac:dyDescent="0.3">
      <c r="U22" s="19"/>
    </row>
    <row r="23" spans="2:26" ht="17.25" thickBot="1" x14ac:dyDescent="0.3">
      <c r="U23" s="19"/>
    </row>
    <row r="24" spans="2:26" ht="17.25" thickBot="1" x14ac:dyDescent="0.3">
      <c r="U24" s="19"/>
    </row>
    <row r="25" spans="2:26" ht="17.25" thickBot="1" x14ac:dyDescent="0.3">
      <c r="U25" s="19"/>
    </row>
    <row r="28" spans="2:26" x14ac:dyDescent="0.25">
      <c r="B28" s="18"/>
    </row>
    <row r="31" spans="2:26" ht="15.75" thickBot="1" x14ac:dyDescent="0.3"/>
    <row r="32" spans="2:26" ht="17.25" thickBot="1" x14ac:dyDescent="0.3">
      <c r="R32" s="21"/>
      <c r="S32" s="21"/>
      <c r="T32" s="21"/>
      <c r="U32" s="21"/>
      <c r="V32" s="21"/>
    </row>
    <row r="33" spans="2:22" ht="17.25" thickBot="1" x14ac:dyDescent="0.3">
      <c r="R33" s="19"/>
      <c r="S33" s="19"/>
      <c r="T33" s="19"/>
      <c r="U33" s="4"/>
      <c r="V33" s="19"/>
    </row>
    <row r="34" spans="2:22" ht="17.25" thickBot="1" x14ac:dyDescent="0.3">
      <c r="B34" s="18"/>
      <c r="R34" s="19"/>
      <c r="S34" s="19"/>
      <c r="T34" s="19"/>
      <c r="U34" s="4"/>
      <c r="V34" s="19"/>
    </row>
    <row r="35" spans="2:22" ht="17.25" thickBot="1" x14ac:dyDescent="0.3">
      <c r="R35" s="19"/>
      <c r="S35" s="19"/>
      <c r="T35" s="19"/>
      <c r="U35" s="4"/>
      <c r="V35" s="19"/>
    </row>
    <row r="36" spans="2:22" ht="17.25" thickBot="1" x14ac:dyDescent="0.3">
      <c r="R36" s="19"/>
      <c r="S36" s="19"/>
      <c r="T36" s="19"/>
      <c r="U36" s="4"/>
      <c r="V36" s="19"/>
    </row>
    <row r="37" spans="2:22" ht="17.25" thickBot="1" x14ac:dyDescent="0.3">
      <c r="R37" s="19"/>
      <c r="S37" s="19"/>
      <c r="T37" s="19"/>
      <c r="U37" s="4"/>
      <c r="V37" s="19"/>
    </row>
    <row r="58" spans="2:18" x14ac:dyDescent="0.25">
      <c r="B58" s="18"/>
    </row>
    <row r="62" spans="2:18" ht="15.75" thickBot="1" x14ac:dyDescent="0.3"/>
    <row r="63" spans="2:18" ht="15.75" thickBot="1" x14ac:dyDescent="0.3">
      <c r="R63" s="22"/>
    </row>
    <row r="64" spans="2:18" ht="17.25" thickBot="1" x14ac:dyDescent="0.3">
      <c r="R64" s="21"/>
    </row>
    <row r="65" spans="18:18" ht="17.25" thickBot="1" x14ac:dyDescent="0.3">
      <c r="R65" s="23"/>
    </row>
    <row r="66" spans="18:18" ht="17.25" thickBot="1" x14ac:dyDescent="0.3">
      <c r="R66" s="23"/>
    </row>
    <row r="67" spans="18:18" ht="17.25" thickBot="1" x14ac:dyDescent="0.3">
      <c r="R67" s="23"/>
    </row>
    <row r="68" spans="18:18" ht="17.25" thickBot="1" x14ac:dyDescent="0.3">
      <c r="R68" s="23"/>
    </row>
    <row r="69" spans="18:18" ht="17.25" thickBot="1" x14ac:dyDescent="0.3">
      <c r="R69" s="23"/>
    </row>
    <row r="70" spans="18:18" ht="17.25" thickBot="1" x14ac:dyDescent="0.3">
      <c r="R70" s="23"/>
    </row>
    <row r="71" spans="18:18" ht="17.25" thickBot="1" x14ac:dyDescent="0.3">
      <c r="R71" s="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6"/>
  <sheetViews>
    <sheetView zoomScale="160" zoomScaleNormal="160" workbookViewId="0">
      <selection activeCell="A23" sqref="A23"/>
    </sheetView>
  </sheetViews>
  <sheetFormatPr defaultRowHeight="15" x14ac:dyDescent="0.25"/>
  <cols>
    <col min="1" max="1" width="14" style="37" customWidth="1"/>
    <col min="2" max="5" width="9.140625" style="37"/>
    <col min="6" max="7" width="6.7109375" style="37" customWidth="1"/>
    <col min="8" max="8" width="8" style="37" customWidth="1"/>
    <col min="9" max="10" width="9.140625" style="17"/>
    <col min="12" max="12" width="11.5703125" customWidth="1"/>
  </cols>
  <sheetData>
    <row r="2" spans="1:10" x14ac:dyDescent="0.25">
      <c r="A2" s="38" t="s">
        <v>22</v>
      </c>
    </row>
    <row r="3" spans="1:10" ht="21" customHeight="1" x14ac:dyDescent="0.25">
      <c r="A3" s="61" t="s">
        <v>25</v>
      </c>
      <c r="B3" s="61"/>
      <c r="C3" s="61"/>
      <c r="D3" s="61"/>
      <c r="E3" s="61"/>
      <c r="F3" s="61"/>
      <c r="G3" s="61"/>
      <c r="H3" s="61"/>
    </row>
    <row r="4" spans="1:10" x14ac:dyDescent="0.25">
      <c r="A4" s="17" t="s">
        <v>23</v>
      </c>
      <c r="B4" s="17">
        <v>1</v>
      </c>
      <c r="C4" s="17" t="s">
        <v>21</v>
      </c>
      <c r="D4" s="66">
        <v>59.323</v>
      </c>
      <c r="E4" s="39">
        <f>D4*10.764</f>
        <v>638.552772</v>
      </c>
      <c r="F4" s="40">
        <v>3.508</v>
      </c>
      <c r="G4" s="39">
        <f>F4*10.764</f>
        <v>37.760111999999999</v>
      </c>
      <c r="H4" s="39">
        <f>E4+G4</f>
        <v>676.31288400000005</v>
      </c>
      <c r="I4" s="17">
        <v>639</v>
      </c>
      <c r="J4" s="17">
        <v>38</v>
      </c>
    </row>
    <row r="5" spans="1:10" x14ac:dyDescent="0.25">
      <c r="A5" s="17"/>
      <c r="B5" s="17">
        <v>2</v>
      </c>
      <c r="C5" s="17" t="s">
        <v>21</v>
      </c>
      <c r="D5" s="66">
        <v>59.323</v>
      </c>
      <c r="E5" s="39">
        <f>D5*10.764</f>
        <v>638.552772</v>
      </c>
      <c r="F5" s="40">
        <v>3.508</v>
      </c>
      <c r="G5" s="39">
        <f>F5*10.764</f>
        <v>37.760111999999999</v>
      </c>
      <c r="H5" s="39">
        <f>E5+G5</f>
        <v>676.31288400000005</v>
      </c>
      <c r="I5" s="17">
        <v>639</v>
      </c>
      <c r="J5" s="17">
        <v>38</v>
      </c>
    </row>
    <row r="6" spans="1:10" x14ac:dyDescent="0.25">
      <c r="A6" s="17"/>
      <c r="B6" s="17">
        <v>3</v>
      </c>
      <c r="C6" s="17" t="s">
        <v>21</v>
      </c>
      <c r="D6" s="66">
        <v>56.887</v>
      </c>
      <c r="E6" s="39">
        <f>D6*10.764</f>
        <v>612.33166799999992</v>
      </c>
      <c r="F6" s="40">
        <v>3.2789999999999999</v>
      </c>
      <c r="G6" s="39">
        <f>F6*10.764</f>
        <v>35.295155999999999</v>
      </c>
      <c r="H6" s="39">
        <f>E6+G6</f>
        <v>647.62682399999994</v>
      </c>
      <c r="I6" s="17">
        <v>612</v>
      </c>
      <c r="J6" s="17">
        <v>35</v>
      </c>
    </row>
    <row r="7" spans="1:10" x14ac:dyDescent="0.25">
      <c r="A7" s="41"/>
      <c r="B7" s="17">
        <v>4</v>
      </c>
      <c r="C7" s="17" t="s">
        <v>21</v>
      </c>
      <c r="D7" s="66">
        <v>56.305</v>
      </c>
      <c r="E7" s="39">
        <f>D7*10.764</f>
        <v>606.06701999999996</v>
      </c>
      <c r="F7" s="40">
        <v>3.2789999999999999</v>
      </c>
      <c r="G7" s="39">
        <f>F7*10.764</f>
        <v>35.295155999999999</v>
      </c>
      <c r="H7" s="39">
        <f>E7+G7</f>
        <v>641.36217599999998</v>
      </c>
      <c r="I7" s="17">
        <v>606</v>
      </c>
      <c r="J7" s="17">
        <v>35</v>
      </c>
    </row>
    <row r="8" spans="1:10" x14ac:dyDescent="0.25">
      <c r="A8" s="61" t="s">
        <v>24</v>
      </c>
      <c r="B8" s="61"/>
      <c r="C8" s="61"/>
      <c r="D8" s="61"/>
      <c r="E8" s="61"/>
      <c r="F8" s="61"/>
      <c r="G8" s="61"/>
      <c r="H8" s="61"/>
    </row>
    <row r="9" spans="1:10" x14ac:dyDescent="0.25">
      <c r="A9" s="17" t="s">
        <v>23</v>
      </c>
      <c r="B9" s="17">
        <v>1</v>
      </c>
      <c r="C9" s="17" t="s">
        <v>21</v>
      </c>
      <c r="D9" s="66">
        <v>59.323</v>
      </c>
      <c r="E9" s="39">
        <f>D9*10.764</f>
        <v>638.552772</v>
      </c>
      <c r="F9" s="40">
        <v>3.508</v>
      </c>
      <c r="G9" s="39">
        <f>F9*10.764</f>
        <v>37.760111999999999</v>
      </c>
      <c r="H9" s="39">
        <f>E9+G9</f>
        <v>676.31288400000005</v>
      </c>
      <c r="I9" s="17">
        <v>639</v>
      </c>
      <c r="J9" s="17">
        <v>38</v>
      </c>
    </row>
    <row r="10" spans="1:10" x14ac:dyDescent="0.25">
      <c r="A10" s="17"/>
      <c r="B10" s="17">
        <v>2</v>
      </c>
      <c r="C10" s="17" t="s">
        <v>21</v>
      </c>
      <c r="D10" s="66">
        <v>59.323</v>
      </c>
      <c r="E10" s="39">
        <f>D10*10.764</f>
        <v>638.552772</v>
      </c>
      <c r="F10" s="40">
        <v>3.508</v>
      </c>
      <c r="G10" s="39">
        <f>F10*10.764</f>
        <v>37.760111999999999</v>
      </c>
      <c r="H10" s="39">
        <f>E10+G10</f>
        <v>676.31288400000005</v>
      </c>
      <c r="I10" s="17">
        <v>639</v>
      </c>
      <c r="J10" s="17">
        <v>38</v>
      </c>
    </row>
    <row r="11" spans="1:10" x14ac:dyDescent="0.25">
      <c r="A11" s="17"/>
      <c r="B11" s="17">
        <v>3</v>
      </c>
      <c r="C11" s="17" t="s">
        <v>21</v>
      </c>
      <c r="D11" s="66">
        <v>56.887</v>
      </c>
      <c r="E11" s="39">
        <f>D11*10.764</f>
        <v>612.33166799999992</v>
      </c>
      <c r="F11" s="40">
        <v>3.2789999999999999</v>
      </c>
      <c r="G11" s="39">
        <f>F11*10.764</f>
        <v>35.295155999999999</v>
      </c>
      <c r="H11" s="39">
        <f>E11+G11</f>
        <v>647.62682399999994</v>
      </c>
      <c r="I11" s="17">
        <v>612</v>
      </c>
      <c r="J11" s="17">
        <v>35</v>
      </c>
    </row>
    <row r="12" spans="1:10" x14ac:dyDescent="0.25">
      <c r="A12" s="17"/>
      <c r="B12" s="17">
        <v>4</v>
      </c>
      <c r="C12" s="17" t="s">
        <v>21</v>
      </c>
      <c r="D12" s="66">
        <v>56.305</v>
      </c>
      <c r="E12" s="39">
        <f>D12*10.764</f>
        <v>606.06701999999996</v>
      </c>
      <c r="F12" s="40">
        <v>3.2789999999999999</v>
      </c>
      <c r="G12" s="39">
        <f>F12*10.764</f>
        <v>35.295155999999999</v>
      </c>
      <c r="H12" s="39">
        <f>E12+G12</f>
        <v>641.36217599999998</v>
      </c>
      <c r="I12" s="17">
        <v>606</v>
      </c>
      <c r="J12" s="17">
        <v>35</v>
      </c>
    </row>
    <row r="13" spans="1:10" x14ac:dyDescent="0.25">
      <c r="A13" s="61" t="s">
        <v>26</v>
      </c>
      <c r="B13" s="61"/>
      <c r="C13" s="61"/>
      <c r="D13" s="61"/>
      <c r="E13" s="61"/>
      <c r="F13" s="61"/>
      <c r="G13" s="61"/>
      <c r="H13" s="61"/>
    </row>
    <row r="14" spans="1:10" ht="16.5" customHeight="1" x14ac:dyDescent="0.25">
      <c r="A14" s="17" t="s">
        <v>23</v>
      </c>
      <c r="B14" s="17">
        <v>1</v>
      </c>
      <c r="C14" s="17" t="s">
        <v>21</v>
      </c>
      <c r="D14" s="66">
        <v>59.323</v>
      </c>
      <c r="E14" s="39">
        <f>D14*10.764</f>
        <v>638.552772</v>
      </c>
      <c r="F14" s="40">
        <v>3.508</v>
      </c>
      <c r="G14" s="39">
        <f>F14*10.764</f>
        <v>37.760111999999999</v>
      </c>
      <c r="H14" s="39">
        <f>E14+G14</f>
        <v>676.31288400000005</v>
      </c>
      <c r="I14" s="17">
        <v>639</v>
      </c>
      <c r="J14" s="17">
        <v>38</v>
      </c>
    </row>
    <row r="15" spans="1:10" x14ac:dyDescent="0.25">
      <c r="A15" s="17"/>
      <c r="B15" s="17">
        <v>2</v>
      </c>
      <c r="C15" s="17" t="s">
        <v>21</v>
      </c>
      <c r="D15" s="66">
        <v>59.323</v>
      </c>
      <c r="E15" s="39">
        <f t="shared" ref="E15:E17" si="0">D15*10.764</f>
        <v>638.552772</v>
      </c>
      <c r="F15" s="40">
        <v>3.508</v>
      </c>
      <c r="G15" s="39">
        <f>F15*10.764</f>
        <v>37.760111999999999</v>
      </c>
      <c r="H15" s="39">
        <f>E15+G15</f>
        <v>676.31288400000005</v>
      </c>
      <c r="I15" s="17">
        <v>639</v>
      </c>
      <c r="J15" s="17">
        <v>38</v>
      </c>
    </row>
    <row r="16" spans="1:10" x14ac:dyDescent="0.25">
      <c r="A16" s="17"/>
      <c r="B16" s="17">
        <v>3</v>
      </c>
      <c r="C16" s="17" t="s">
        <v>21</v>
      </c>
      <c r="D16" s="66">
        <v>56.887</v>
      </c>
      <c r="E16" s="39">
        <f t="shared" si="0"/>
        <v>612.33166799999992</v>
      </c>
      <c r="F16" s="40">
        <v>3.2789999999999999</v>
      </c>
      <c r="G16" s="39">
        <f>F16*10.764</f>
        <v>35.295155999999999</v>
      </c>
      <c r="H16" s="39">
        <f>E16+G16</f>
        <v>647.62682399999994</v>
      </c>
      <c r="I16" s="17">
        <v>612</v>
      </c>
      <c r="J16" s="17">
        <v>35</v>
      </c>
    </row>
    <row r="17" spans="1:10" x14ac:dyDescent="0.25">
      <c r="A17" s="41"/>
      <c r="B17" s="17">
        <v>4</v>
      </c>
      <c r="C17" s="17" t="s">
        <v>21</v>
      </c>
      <c r="D17" s="66">
        <v>56.305</v>
      </c>
      <c r="E17" s="39">
        <f t="shared" si="0"/>
        <v>606.06701999999996</v>
      </c>
      <c r="F17" s="40">
        <v>3.2789999999999999</v>
      </c>
      <c r="G17" s="39">
        <f>F17*10.764</f>
        <v>35.295155999999999</v>
      </c>
      <c r="H17" s="39">
        <f>E17+G17</f>
        <v>641.36217599999998</v>
      </c>
      <c r="I17" s="17">
        <v>606</v>
      </c>
      <c r="J17" s="17">
        <v>35</v>
      </c>
    </row>
    <row r="24" spans="1:10" ht="24.75" customHeight="1" x14ac:dyDescent="0.25"/>
    <row r="36" ht="23.25" customHeight="1" x14ac:dyDescent="0.25"/>
  </sheetData>
  <mergeCells count="3">
    <mergeCell ref="A8:H8"/>
    <mergeCell ref="A13:H13"/>
    <mergeCell ref="A3:H3"/>
  </mergeCells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R32"/>
  <sheetViews>
    <sheetView zoomScale="115" zoomScaleNormal="115" workbookViewId="0">
      <selection activeCell="J11" sqref="J11"/>
    </sheetView>
  </sheetViews>
  <sheetFormatPr defaultRowHeight="15" x14ac:dyDescent="0.25"/>
  <cols>
    <col min="1" max="1" width="15" customWidth="1"/>
    <col min="3" max="3" width="10.42578125" customWidth="1"/>
    <col min="4" max="4" width="14.28515625" bestFit="1" customWidth="1"/>
    <col min="5" max="7" width="14.28515625" customWidth="1"/>
    <col min="8" max="8" width="17.7109375" customWidth="1"/>
    <col min="9" max="9" width="16.5703125" customWidth="1"/>
    <col min="10" max="10" width="13.85546875" customWidth="1"/>
    <col min="12" max="12" width="18.5703125" customWidth="1"/>
    <col min="13" max="13" width="14.28515625" bestFit="1" customWidth="1"/>
    <col min="15" max="15" width="10" bestFit="1" customWidth="1"/>
  </cols>
  <sheetData>
    <row r="1" spans="1:18" x14ac:dyDescent="0.25">
      <c r="P1" s="1"/>
      <c r="Q1" s="1"/>
      <c r="R1" s="1"/>
    </row>
    <row r="2" spans="1:18" x14ac:dyDescent="0.25">
      <c r="A2" t="s">
        <v>31</v>
      </c>
      <c r="B2" s="18"/>
      <c r="P2" s="1"/>
      <c r="Q2" s="1"/>
      <c r="R2" s="1"/>
    </row>
    <row r="3" spans="1:18" x14ac:dyDescent="0.25">
      <c r="D3" s="4"/>
      <c r="E3" s="4"/>
      <c r="F3" s="4"/>
      <c r="H3" s="11"/>
      <c r="M3" s="11"/>
      <c r="P3" s="1"/>
      <c r="Q3" s="1"/>
      <c r="R3" s="1"/>
    </row>
    <row r="4" spans="1:18" s="18" customFormat="1" x14ac:dyDescent="0.25">
      <c r="A4" s="52" t="s">
        <v>14</v>
      </c>
      <c r="B4" s="56" t="s">
        <v>15</v>
      </c>
      <c r="C4" s="56" t="s">
        <v>33</v>
      </c>
      <c r="D4" s="56" t="s">
        <v>17</v>
      </c>
      <c r="E4" s="56"/>
      <c r="F4" s="56"/>
      <c r="G4" s="56" t="s">
        <v>18</v>
      </c>
      <c r="H4" s="57" t="s">
        <v>16</v>
      </c>
      <c r="I4" s="58" t="s">
        <v>7</v>
      </c>
      <c r="J4" s="56"/>
      <c r="K4" s="56"/>
      <c r="L4" s="56"/>
      <c r="M4" s="57"/>
      <c r="O4" s="59"/>
      <c r="P4" s="60"/>
      <c r="Q4" s="60"/>
      <c r="R4" s="60"/>
    </row>
    <row r="5" spans="1:18" x14ac:dyDescent="0.25">
      <c r="A5" s="25">
        <v>1</v>
      </c>
      <c r="B5" s="12">
        <v>1004</v>
      </c>
      <c r="C5" s="12">
        <v>56.305</v>
      </c>
      <c r="D5" s="12">
        <f>C5*10.764</f>
        <v>606.06701999999996</v>
      </c>
      <c r="E5" s="12">
        <v>3.2789999999999999</v>
      </c>
      <c r="F5" s="12">
        <f>E5*10.764</f>
        <v>35.295155999999999</v>
      </c>
      <c r="G5" s="26">
        <f>D5+F5</f>
        <v>641.36217599999998</v>
      </c>
      <c r="H5" s="53">
        <f>I5/G5</f>
        <v>13701.306888418691</v>
      </c>
      <c r="I5" s="12">
        <v>8787500</v>
      </c>
      <c r="J5" s="12">
        <v>615200</v>
      </c>
      <c r="K5" s="12">
        <v>30000</v>
      </c>
      <c r="L5" s="71">
        <f>I5+J5+K5</f>
        <v>9432700</v>
      </c>
      <c r="M5" s="53">
        <f>L5/G5</f>
        <v>14707.290752362673</v>
      </c>
      <c r="P5" s="1"/>
      <c r="Q5" s="1"/>
      <c r="R5" s="1"/>
    </row>
    <row r="6" spans="1:18" x14ac:dyDescent="0.25">
      <c r="A6" s="25">
        <v>2</v>
      </c>
      <c r="B6" s="12">
        <v>1202</v>
      </c>
      <c r="C6" s="12">
        <v>59.222999999999999</v>
      </c>
      <c r="D6" s="12">
        <f>C6*10.764</f>
        <v>637.47637199999997</v>
      </c>
      <c r="E6" s="12">
        <v>3.508</v>
      </c>
      <c r="F6" s="12">
        <f>E6*10.764</f>
        <v>37.760111999999999</v>
      </c>
      <c r="G6" s="26">
        <f>D6+F6</f>
        <v>675.23648400000002</v>
      </c>
      <c r="H6" s="53">
        <f>I6/G6</f>
        <v>16958.503089415412</v>
      </c>
      <c r="I6" s="71">
        <v>11451000</v>
      </c>
      <c r="J6" s="12">
        <v>801600</v>
      </c>
      <c r="K6" s="12">
        <v>30000</v>
      </c>
      <c r="L6" s="71">
        <f>I6+J6+K6</f>
        <v>12282600</v>
      </c>
      <c r="M6" s="53">
        <f>L6/G6</f>
        <v>18190.071613488231</v>
      </c>
      <c r="P6" s="1"/>
      <c r="Q6" s="1"/>
      <c r="R6" s="1"/>
    </row>
    <row r="7" spans="1:18" x14ac:dyDescent="0.25">
      <c r="A7" s="25"/>
      <c r="B7" s="12"/>
      <c r="C7" s="12"/>
      <c r="D7" s="12"/>
      <c r="E7" s="12"/>
      <c r="F7" s="12"/>
      <c r="G7" s="26"/>
      <c r="H7" s="53"/>
      <c r="I7" s="12"/>
      <c r="J7" s="12"/>
      <c r="K7" s="12"/>
      <c r="L7" s="12"/>
      <c r="M7" s="53">
        <f>SUM(M5:M6)</f>
        <v>32897.362365850902</v>
      </c>
    </row>
    <row r="8" spans="1:18" x14ac:dyDescent="0.25">
      <c r="A8" s="25"/>
      <c r="B8" s="12"/>
      <c r="C8" s="12"/>
      <c r="D8" s="12"/>
      <c r="E8" s="12"/>
      <c r="F8" s="12"/>
      <c r="G8" s="26"/>
      <c r="H8" s="53"/>
      <c r="I8" s="12"/>
      <c r="J8" s="12"/>
      <c r="K8" s="12"/>
      <c r="L8" s="54" t="s">
        <v>19</v>
      </c>
      <c r="M8" s="55">
        <f>M7/2</f>
        <v>16448.681182925451</v>
      </c>
    </row>
    <row r="9" spans="1:18" x14ac:dyDescent="0.25">
      <c r="A9" s="25"/>
      <c r="B9" s="12"/>
      <c r="C9" s="12"/>
      <c r="D9" s="12"/>
      <c r="E9" s="12"/>
      <c r="F9" s="12"/>
      <c r="G9" s="26"/>
      <c r="H9" s="13"/>
      <c r="I9" s="12"/>
      <c r="J9" s="12"/>
      <c r="K9" s="12"/>
      <c r="L9" s="12"/>
      <c r="M9" s="13"/>
    </row>
    <row r="10" spans="1:18" x14ac:dyDescent="0.25">
      <c r="B10" s="24">
        <v>1002</v>
      </c>
      <c r="C10" s="24">
        <v>72.459999999999994</v>
      </c>
      <c r="D10" s="24">
        <f>C10*10.764</f>
        <v>779.95943999999986</v>
      </c>
      <c r="E10" s="24">
        <v>6.13</v>
      </c>
      <c r="F10" s="24">
        <f>E10*10.764</f>
        <v>65.983319999999992</v>
      </c>
      <c r="G10" s="26">
        <f>D10+F10</f>
        <v>845.94275999999991</v>
      </c>
      <c r="H10" s="13">
        <f>I10/G10</f>
        <v>12412.187321042858</v>
      </c>
      <c r="I10" s="24">
        <v>10500000</v>
      </c>
      <c r="J10" s="24">
        <v>735000</v>
      </c>
      <c r="K10" s="12">
        <v>30000</v>
      </c>
      <c r="L10" s="71">
        <f>I10+J10+K10</f>
        <v>11265000</v>
      </c>
      <c r="M10" s="14">
        <f>L10/G10</f>
        <v>13316.503825861695</v>
      </c>
    </row>
    <row r="11" spans="1:18" x14ac:dyDescent="0.25">
      <c r="B11" s="24"/>
      <c r="C11" s="24"/>
      <c r="D11" s="24"/>
      <c r="E11" s="24"/>
      <c r="F11" s="24"/>
      <c r="G11" s="26"/>
      <c r="H11" s="13"/>
      <c r="I11" s="24"/>
      <c r="J11" s="24"/>
      <c r="K11" s="24"/>
      <c r="L11" s="24"/>
      <c r="M11" s="14"/>
    </row>
    <row r="12" spans="1:18" x14ac:dyDescent="0.25">
      <c r="B12" s="24"/>
      <c r="C12" s="24"/>
      <c r="D12" s="24"/>
      <c r="E12" s="24"/>
      <c r="F12" s="24"/>
      <c r="G12" s="26"/>
      <c r="H12" s="13"/>
      <c r="I12" s="24"/>
      <c r="J12" s="24"/>
      <c r="K12" s="24"/>
      <c r="L12" s="24"/>
      <c r="M12" s="14"/>
    </row>
    <row r="13" spans="1:18" x14ac:dyDescent="0.25">
      <c r="B13" s="24"/>
      <c r="C13" s="24"/>
      <c r="D13" s="24"/>
      <c r="E13" s="24"/>
      <c r="F13" s="24"/>
      <c r="G13" s="24"/>
      <c r="H13" s="13"/>
      <c r="I13" s="24"/>
      <c r="J13" s="24"/>
      <c r="K13" s="24"/>
      <c r="L13" s="24"/>
      <c r="M13" s="14"/>
    </row>
    <row r="14" spans="1:18" x14ac:dyDescent="0.25">
      <c r="B14" s="24"/>
      <c r="C14" s="24"/>
      <c r="D14" s="24"/>
      <c r="E14" s="24"/>
      <c r="F14" s="24"/>
      <c r="G14" s="24"/>
      <c r="H14" s="13"/>
      <c r="I14" s="24"/>
      <c r="J14" s="24"/>
      <c r="K14" s="24"/>
      <c r="L14" s="24"/>
      <c r="M14" s="14"/>
    </row>
    <row r="15" spans="1:18" x14ac:dyDescent="0.25">
      <c r="B15" s="24"/>
      <c r="C15" s="24"/>
      <c r="D15" s="24"/>
      <c r="E15" s="24"/>
      <c r="F15" s="24"/>
      <c r="G15" s="24"/>
      <c r="H15" s="13"/>
      <c r="I15" s="24"/>
      <c r="J15" s="24"/>
      <c r="K15" s="24"/>
      <c r="L15" s="24"/>
      <c r="M15" s="14"/>
    </row>
    <row r="16" spans="1:18" x14ac:dyDescent="0.25">
      <c r="B16" s="24"/>
      <c r="C16" s="24"/>
      <c r="D16" s="24"/>
      <c r="E16" s="24"/>
      <c r="F16" s="24"/>
      <c r="G16" s="24"/>
      <c r="H16" s="13"/>
      <c r="I16" s="24"/>
      <c r="J16" s="24"/>
      <c r="K16" s="24"/>
      <c r="L16" s="24"/>
      <c r="M16" s="14"/>
    </row>
    <row r="17" spans="2:13" x14ac:dyDescent="0.25">
      <c r="B17" s="24"/>
      <c r="C17" s="24"/>
      <c r="D17" s="24"/>
      <c r="E17" s="24"/>
      <c r="F17" s="24"/>
      <c r="G17" s="24"/>
      <c r="H17" s="13"/>
      <c r="I17" s="24"/>
      <c r="J17" s="24"/>
      <c r="K17" s="24"/>
      <c r="L17" s="24"/>
      <c r="M17" s="14"/>
    </row>
    <row r="18" spans="2:13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14"/>
    </row>
    <row r="19" spans="2:13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2:13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2:13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2:13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2:13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2:13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2:13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2:13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2:13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2:13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2:13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2:13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2:13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2:13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13"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Balaji Skyline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2024-03-31T10:53:43Z</dcterms:modified>
</cp:coreProperties>
</file>