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hreenath Ram Kamble\"/>
    </mc:Choice>
  </mc:AlternateContent>
  <xr:revisionPtr revIDLastSave="0" documentId="13_ncr:1_{AD3BFBD1-2A5C-4503-BE00-8A03639D176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2" i="4" l="1"/>
  <c r="H30" i="4"/>
  <c r="I20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Q6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<sst xmlns="http://schemas.openxmlformats.org/spreadsheetml/2006/main" count="28" uniqueCount="25">
  <si>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</si>
  <si>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</si>
  <si>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</si>
  <si>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</si>
  <si>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</si>
  <si>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</si>
  <si>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</si>
  <si>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</si>
  <si>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</si>
  <si>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</si>
  <si>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</si>
  <si>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</si>
  <si>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</si>
  <si>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 B- 703 7 th floor Bldg no 11 bldg (A B C ) Harmoni CHMS New Mhada Colony Ovripada Shailender nagar Dahisar East</t>
  </si>
  <si>
    <t>ca</t>
  </si>
  <si>
    <t>bua</t>
  </si>
  <si>
    <t>rate on ca</t>
  </si>
  <si>
    <t>fmv</t>
  </si>
  <si>
    <t>agreement - 10.11.23</t>
  </si>
  <si>
    <t>av</t>
  </si>
  <si>
    <t>sd</t>
  </si>
  <si>
    <t>rd</t>
  </si>
  <si>
    <t>bv</t>
  </si>
  <si>
    <t>09.02.24</t>
  </si>
  <si>
    <t>09.05.23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</si>
</sst>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107002</xdr:colOff>
      <xdr:row>45</xdr:row>
      <xdr:rowOff>115449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0B39F9-C03A-4BFF-83CB-A182B53D4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956602" cy="8230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95250</xdr:rowOff>
    </xdr:from>
    <xdr:to>
      <xdr:col>27</xdr:col>
      <xdr:colOff>249895</xdr:colOff>
      <xdr:row>43</xdr:row>
      <xdr:rowOff>115393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319917-966B-460B-BED2-E55E26718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476250"/>
          <a:ext cx="16089970" cy="78306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153612</xdr:colOff>
      <xdr:row>47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1A36A0-1026-4012-92EE-6B9EDBC52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88012" cy="8916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50</xdr:row>
      <xdr:rowOff>48888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D8D40F-AFC1-4954-A3F7-6D2CA1B31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90500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I21" sqref="I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580</v>
      </c>
      <c r="C2" s="4">
        <f>B2*1.2</f>
        <v>696</v>
      </c>
      <c r="D2" s="4">
        <f t="shared" ref="D2:D13" si="2">C2*1.2</f>
        <v>835.19999999999993</v>
      </c>
      <c r="E2" s="5">
        <f t="shared" ref="E2:E13" si="3">R2</f>
        <v>12400000</v>
      </c>
      <c r="F2" s="15">
        <f t="shared" ref="F2:F13" si="4">ROUND((E2/B2),0)</f>
        <v>21379</v>
      </c>
      <c r="G2" s="10">
        <f t="shared" ref="G2:G13" si="5">ROUND((E2/C2),0)</f>
        <v>17816</v>
      </c>
      <c r="H2" s="10">
        <f t="shared" ref="H2:H13" si="6">ROUND((E2/D2),0)</f>
        <v>14847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580</v>
      </c>
      <c r="R2" s="2">
        <v>12400000</v>
      </c>
      <c r="S2" s="8"/>
      <c r="T2" s="8"/>
    </row>
    <row r="3" spans="1:20" x14ac:dyDescent="0.25">
      <c r="A3" s="4">
        <f t="shared" si="0"/>
        <v>0</v>
      </c>
      <c r="B3" s="4">
        <f t="shared" si="1"/>
        <v>605</v>
      </c>
      <c r="C3" s="4">
        <f t="shared" ref="C3:C15" si="9">B3*1.2</f>
        <v>726</v>
      </c>
      <c r="D3" s="4">
        <f t="shared" si="2"/>
        <v>871.19999999999993</v>
      </c>
      <c r="E3" s="5">
        <f t="shared" si="3"/>
        <v>14000000</v>
      </c>
      <c r="F3" s="15">
        <f t="shared" si="4"/>
        <v>23140</v>
      </c>
      <c r="G3" s="10">
        <f t="shared" si="5"/>
        <v>19284</v>
      </c>
      <c r="H3" s="10">
        <f t="shared" si="6"/>
        <v>16070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605</v>
      </c>
      <c r="R3" s="2">
        <v>14000000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571</v>
      </c>
      <c r="C4" s="4">
        <f t="shared" si="9"/>
        <v>685.19999999999993</v>
      </c>
      <c r="D4" s="4">
        <f t="shared" si="2"/>
        <v>822.2399999999999</v>
      </c>
      <c r="E4" s="5">
        <f t="shared" si="3"/>
        <v>10950000</v>
      </c>
      <c r="F4" s="15">
        <f t="shared" si="4"/>
        <v>19177</v>
      </c>
      <c r="G4" s="10">
        <f t="shared" si="5"/>
        <v>15981</v>
      </c>
      <c r="H4" s="10">
        <f t="shared" si="6"/>
        <v>13317</v>
      </c>
      <c r="I4" s="4" t="e">
        <f>#REF!</f>
        <v>#REF!</v>
      </c>
      <c r="J4" s="4">
        <f t="shared" si="7"/>
        <v>1</v>
      </c>
      <c r="O4">
        <v>0</v>
      </c>
      <c r="P4">
        <f t="shared" si="8"/>
        <v>0</v>
      </c>
      <c r="Q4">
        <v>571</v>
      </c>
      <c r="R4" s="2">
        <v>10950000</v>
      </c>
      <c r="S4" s="8">
        <v>1</v>
      </c>
      <c r="T4" s="8" t="s">
        <v>23</v>
      </c>
    </row>
    <row r="5" spans="1:20" x14ac:dyDescent="0.25">
      <c r="A5" s="4">
        <f t="shared" si="0"/>
        <v>0</v>
      </c>
      <c r="B5" s="4">
        <f t="shared" si="1"/>
        <v>571</v>
      </c>
      <c r="C5" s="4">
        <f t="shared" si="9"/>
        <v>685.19999999999993</v>
      </c>
      <c r="D5" s="4">
        <f t="shared" si="2"/>
        <v>822.2399999999999</v>
      </c>
      <c r="E5" s="16">
        <f t="shared" si="3"/>
        <v>10700000</v>
      </c>
      <c r="F5" s="10">
        <f t="shared" si="4"/>
        <v>18739</v>
      </c>
      <c r="G5" s="10">
        <f t="shared" si="5"/>
        <v>15616</v>
      </c>
      <c r="H5" s="10">
        <f t="shared" si="6"/>
        <v>13013</v>
      </c>
      <c r="I5" s="4" t="e">
        <f>#REF!</f>
        <v>#REF!</v>
      </c>
      <c r="J5" s="4">
        <f t="shared" si="7"/>
        <v>5</v>
      </c>
      <c r="O5">
        <v>0</v>
      </c>
      <c r="P5">
        <f t="shared" si="8"/>
        <v>0</v>
      </c>
      <c r="Q5">
        <v>571</v>
      </c>
      <c r="R5" s="2">
        <v>10700000</v>
      </c>
      <c r="S5" s="8">
        <v>5</v>
      </c>
      <c r="T5" s="8" t="s">
        <v>24</v>
      </c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5" t="e">
        <f t="shared" si="4"/>
        <v>#DIV/0!</v>
      </c>
      <c r="G6" s="15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ref="Q6:Q12" si="10">P6/1.2</f>
        <v>0</v>
      </c>
      <c r="R6" s="2">
        <v>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5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9" spans="7:24" x14ac:dyDescent="0.25">
      <c r="G19" t="s">
        <v>14</v>
      </c>
      <c r="H19">
        <v>571</v>
      </c>
    </row>
    <row r="20" spans="7:24" x14ac:dyDescent="0.25">
      <c r="G20" t="s">
        <v>15</v>
      </c>
      <c r="H20">
        <v>685</v>
      </c>
      <c r="I20">
        <f>H20/H19</f>
        <v>1.1996497373029773</v>
      </c>
    </row>
    <row r="21" spans="7:24" x14ac:dyDescent="0.25">
      <c r="G21" t="s">
        <v>16</v>
      </c>
      <c r="H21">
        <v>20500</v>
      </c>
    </row>
    <row r="22" spans="7:24" x14ac:dyDescent="0.25">
      <c r="G22" s="6" t="s">
        <v>17</v>
      </c>
      <c r="H22" s="6">
        <f>H21*H19</f>
        <v>11705500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18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19</v>
      </c>
      <c r="H27">
        <v>9900000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20</v>
      </c>
      <c r="H28">
        <v>594000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21</v>
      </c>
      <c r="H29">
        <v>30000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G30" t="s">
        <v>22</v>
      </c>
      <c r="H30">
        <f>SUM(H27:H29)</f>
        <v>10524000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7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2024-03-18T06:37:25Z</dcterms:modified>
</cp:coreProperties>
</file>