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NARENDRA RESHIM - SBI\"/>
    </mc:Choice>
  </mc:AlternateContent>
  <xr:revisionPtr revIDLastSave="0" documentId="13_ncr:1_{9C6E61D6-3180-4CD6-AE63-70EBED5B2F8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33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<sst xmlns="http://schemas.openxmlformats.org/spreadsheetml/2006/main" count="49" uniqueCount="43">
  <si>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</si>
  <si>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</si>
  <si>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</si>
  <si>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</si>
  <si>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</si>
  <si>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</si>
  <si>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</si>
  <si>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</si>
  <si>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</si>
  <si>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</si>
  <si>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</si>
  <si>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</si>
  <si>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</si>
  <si>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</si>
  <si>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</si>
  <si>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</si>
  <si>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</si>
  <si>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</si>
  <si>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</si>
  <si>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</si>
  <si>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</si>
  <si>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</si>
  <si>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</si>
  <si>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</si>
  <si>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</si>
  <si>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</si>
  <si>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</si>
  <si>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</si>
  <si>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</si>
  <si>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</si>
  <si>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</si>
  <si>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</si>
  <si>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</si>
  <si>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</si>
  <si>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</si>
  <si>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</si>
  <si>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</si>
  <si>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</si>
  <si>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</si>
  <si>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</si>
  <si>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- NARENDRA RESHIM</t>
  </si>
  <si>
    <t>Index II CA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</si>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</sst>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7B803D-F3E1-41B2-9F5C-62B47FB69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409575</xdr:colOff>
      <xdr:row>51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124E1A-468E-49C2-94C2-1FF0E1B65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87975" cy="86582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2</xdr:row>
      <xdr:rowOff>142875</xdr:rowOff>
    </xdr:from>
    <xdr:to>
      <xdr:col>30</xdr:col>
      <xdr:colOff>516895</xdr:colOff>
      <xdr:row>43</xdr:row>
      <xdr:rowOff>86807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FF3DC5-7853-4F09-A7FF-53CB2AB63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0" y="523875"/>
          <a:ext cx="18233395" cy="77544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297784</xdr:colOff>
      <xdr:row>49</xdr:row>
      <xdr:rowOff>115546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03DE57-8A47-4BD4-B0CD-354BB61C9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76184" cy="89261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554995</xdr:colOff>
      <xdr:row>47</xdr:row>
      <xdr:rowOff>134432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84A2F3-8617-47F6-B468-9565BAE6F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33395" cy="77544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574047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957E21-7E7B-4B90-9702-A2F753A7A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52447" cy="901190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573196</xdr:colOff>
      <xdr:row>47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758C17-9254-4FA0-8AF7-0C985925A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155596" cy="8888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144597</xdr:colOff>
      <xdr:row>42</xdr:row>
      <xdr:rowOff>10616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D6DFE8-B5AB-480A-8666-9895191C7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336597" cy="78211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W33" sqref="W3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395</v>
      </c>
      <c r="C3" s="4">
        <f>B3*1.2</f>
        <v>474</v>
      </c>
      <c r="D3" s="4">
        <f t="shared" ref="D3:D14" si="2">C3*1.2</f>
        <v>568.79999999999995</v>
      </c>
      <c r="E3" s="5">
        <f t="shared" ref="E3:E14" si="3">R3</f>
        <v>2000000</v>
      </c>
      <c r="F3" s="9">
        <f t="shared" ref="F3:F14" si="4">ROUND((E3/B3),0)</f>
        <v>5063</v>
      </c>
      <c r="G3" s="9">
        <f t="shared" ref="G3:G14" si="5">ROUND((E3/C3),0)</f>
        <v>4219</v>
      </c>
      <c r="H3" s="9">
        <f t="shared" ref="H3:H14" si="6">ROUND((E3/D3),0)</f>
        <v>3516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395</v>
      </c>
      <c r="R3" s="2">
        <v>2000000</v>
      </c>
    </row>
    <row r="4" spans="1:20" s="41" customFormat="1" x14ac:dyDescent="0.25">
      <c r="A4" s="42">
        <f t="shared" ref="A4:A9" si="9">N4</f>
        <v>0</v>
      </c>
      <c r="B4" s="42">
        <f t="shared" ref="B4:B9" si="10">Q4</f>
        <v>295</v>
      </c>
      <c r="C4" s="42">
        <f t="shared" ref="C4:C9" si="11">B4*1.2</f>
        <v>354</v>
      </c>
      <c r="D4" s="42">
        <f t="shared" ref="D4:D9" si="12">C4*1.2</f>
        <v>424.8</v>
      </c>
      <c r="E4" s="43">
        <f t="shared" ref="E4:E9" si="13">R4</f>
        <v>2700000</v>
      </c>
      <c r="F4" s="42">
        <f t="shared" ref="F4:F9" si="14">ROUND((E4/B4),0)</f>
        <v>9153</v>
      </c>
      <c r="G4" s="42">
        <f t="shared" ref="G4:G9" si="15">ROUND((E4/C4),0)</f>
        <v>7627</v>
      </c>
      <c r="H4" s="42">
        <f t="shared" ref="H4:H9" si="16">ROUND((E4/D4),0)</f>
        <v>6356</v>
      </c>
      <c r="I4" s="42" t="e">
        <f>#REF!</f>
        <v>#REF!</v>
      </c>
      <c r="J4" s="42">
        <f t="shared" ref="J4:J9" si="17">S4</f>
        <v>0</v>
      </c>
      <c r="O4" s="41">
        <v>0</v>
      </c>
      <c r="P4" s="41">
        <f t="shared" ref="P4:P9" si="18">O4/1.2</f>
        <v>0</v>
      </c>
      <c r="Q4" s="41">
        <v>295</v>
      </c>
      <c r="R4" s="44">
        <v>2700000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2">N16</f>
        <v>0</v>
      </c>
      <c r="B16" s="4">
        <f t="shared" ref="B16:B28" si="33">Q16</f>
        <v>459</v>
      </c>
      <c r="C16" s="4">
        <f>B16*1.2</f>
        <v>550.79999999999995</v>
      </c>
      <c r="D16" s="4">
        <f t="shared" ref="D16:D28" si="34">C16*1.2</f>
        <v>660.95999999999992</v>
      </c>
      <c r="E16" s="5">
        <f t="shared" ref="E16:E28" si="35">R16</f>
        <v>4211000</v>
      </c>
      <c r="F16" s="9">
        <f t="shared" ref="F16:F28" si="36">ROUND((E16/B16),0)</f>
        <v>9174</v>
      </c>
      <c r="G16" s="9">
        <f t="shared" ref="G16:G28" si="37">ROUND((E16/C16),0)</f>
        <v>7645</v>
      </c>
      <c r="H16" s="9">
        <f t="shared" ref="H16:H28" si="38">ROUND((E16/D16),0)</f>
        <v>6371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459</v>
      </c>
      <c r="R16" s="2">
        <v>4211000</v>
      </c>
    </row>
    <row r="17" spans="1:24" x14ac:dyDescent="0.25">
      <c r="A17" s="4">
        <f t="shared" si="32"/>
        <v>0</v>
      </c>
      <c r="B17" s="4">
        <f t="shared" si="33"/>
        <v>303</v>
      </c>
      <c r="C17" s="4">
        <f t="shared" ref="C17:C28" si="41">B17*1.2</f>
        <v>363.59999999999997</v>
      </c>
      <c r="D17" s="4">
        <f t="shared" si="34"/>
        <v>436.31999999999994</v>
      </c>
      <c r="E17" s="5">
        <f t="shared" si="35"/>
        <v>2800000</v>
      </c>
      <c r="F17" s="9">
        <f t="shared" si="36"/>
        <v>9241</v>
      </c>
      <c r="G17" s="9">
        <f t="shared" si="37"/>
        <v>7701</v>
      </c>
      <c r="H17" s="9">
        <f t="shared" si="38"/>
        <v>6417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303</v>
      </c>
      <c r="R17" s="2">
        <v>2800000</v>
      </c>
    </row>
    <row r="18" spans="1:24" x14ac:dyDescent="0.25">
      <c r="A18" s="4">
        <f t="shared" si="32"/>
        <v>0</v>
      </c>
      <c r="B18" s="4">
        <f t="shared" si="33"/>
        <v>619</v>
      </c>
      <c r="C18" s="4">
        <f t="shared" si="41"/>
        <v>742.8</v>
      </c>
      <c r="D18" s="4">
        <f t="shared" si="34"/>
        <v>891.3599999999999</v>
      </c>
      <c r="E18" s="5">
        <f t="shared" si="35"/>
        <v>6000000</v>
      </c>
      <c r="F18" s="9">
        <f t="shared" si="36"/>
        <v>9693</v>
      </c>
      <c r="G18" s="9">
        <f t="shared" si="37"/>
        <v>8078</v>
      </c>
      <c r="H18" s="9">
        <f t="shared" si="38"/>
        <v>6731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619</v>
      </c>
      <c r="R18" s="2">
        <v>6000000</v>
      </c>
    </row>
    <row r="19" spans="1:24" x14ac:dyDescent="0.25">
      <c r="A19" s="4">
        <f t="shared" si="32"/>
        <v>0</v>
      </c>
      <c r="B19" s="4">
        <f t="shared" si="33"/>
        <v>338</v>
      </c>
      <c r="C19" s="4">
        <f t="shared" si="41"/>
        <v>405.59999999999997</v>
      </c>
      <c r="D19" s="4">
        <f t="shared" si="34"/>
        <v>486.71999999999991</v>
      </c>
      <c r="E19" s="5">
        <f t="shared" si="35"/>
        <v>2054000</v>
      </c>
      <c r="F19" s="9">
        <f t="shared" si="36"/>
        <v>6077</v>
      </c>
      <c r="G19" s="9">
        <f t="shared" si="37"/>
        <v>5064</v>
      </c>
      <c r="H19" s="9">
        <f t="shared" si="38"/>
        <v>4220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338</v>
      </c>
      <c r="R19" s="2">
        <v>2054000</v>
      </c>
    </row>
    <row r="20" spans="1:24" s="41" customFormat="1" x14ac:dyDescent="0.25">
      <c r="A20" s="42">
        <f t="shared" si="32"/>
        <v>0</v>
      </c>
      <c r="B20" s="42">
        <f t="shared" si="33"/>
        <v>324</v>
      </c>
      <c r="C20" s="42">
        <f t="shared" si="41"/>
        <v>388.8</v>
      </c>
      <c r="D20" s="42">
        <f t="shared" si="34"/>
        <v>466.56</v>
      </c>
      <c r="E20" s="43">
        <f t="shared" si="35"/>
        <v>3600000</v>
      </c>
      <c r="F20" s="42">
        <f t="shared" si="36"/>
        <v>11111</v>
      </c>
      <c r="G20" s="42">
        <f t="shared" si="37"/>
        <v>9259</v>
      </c>
      <c r="H20" s="42">
        <f t="shared" si="38"/>
        <v>7716</v>
      </c>
      <c r="I20" s="42" t="e">
        <f>#REF!</f>
        <v>#REF!</v>
      </c>
      <c r="J20" s="42">
        <f t="shared" si="39"/>
        <v>0</v>
      </c>
      <c r="O20" s="41">
        <v>0</v>
      </c>
      <c r="P20" s="41">
        <f t="shared" si="40"/>
        <v>0</v>
      </c>
      <c r="Q20" s="41">
        <v>324</v>
      </c>
      <c r="R20" s="44">
        <v>3600000</v>
      </c>
    </row>
    <row r="21" spans="1:24" s="41" customFormat="1" x14ac:dyDescent="0.25">
      <c r="A21" s="42">
        <f t="shared" si="32"/>
        <v>0</v>
      </c>
      <c r="B21" s="42">
        <f t="shared" si="33"/>
        <v>335</v>
      </c>
      <c r="C21" s="42">
        <f t="shared" si="41"/>
        <v>402</v>
      </c>
      <c r="D21" s="42">
        <f t="shared" si="34"/>
        <v>482.4</v>
      </c>
      <c r="E21" s="43">
        <f t="shared" si="35"/>
        <v>4050000</v>
      </c>
      <c r="F21" s="42">
        <f t="shared" si="36"/>
        <v>12090</v>
      </c>
      <c r="G21" s="42">
        <f t="shared" si="37"/>
        <v>10075</v>
      </c>
      <c r="H21" s="42">
        <f t="shared" si="38"/>
        <v>8396</v>
      </c>
      <c r="I21" s="42" t="e">
        <f>#REF!</f>
        <v>#REF!</v>
      </c>
      <c r="J21" s="42">
        <f t="shared" si="39"/>
        <v>0</v>
      </c>
      <c r="O21" s="41">
        <v>0</v>
      </c>
      <c r="P21" s="41">
        <f t="shared" si="40"/>
        <v>0</v>
      </c>
      <c r="Q21" s="41">
        <v>335</v>
      </c>
      <c r="R21" s="44">
        <v>4050000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11200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8700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3:25" ht="15.75" x14ac:dyDescent="0.25">
      <c r="C33" t="s">
        <v>41</v>
      </c>
      <c r="D33">
        <v>33.270000000000003</v>
      </c>
      <c r="E33">
        <f>D33*10.764</f>
        <v>358.11828000000003</v>
      </c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3:25" ht="15.75" x14ac:dyDescent="0.25">
      <c r="S34" s="10"/>
      <c r="T34" s="10"/>
      <c r="U34" s="17" t="s">
        <v>18</v>
      </c>
      <c r="V34" s="23"/>
      <c r="W34" s="24">
        <f>W35-W33</f>
        <v>60</v>
      </c>
      <c r="X34" s="24">
        <v>2024</v>
      </c>
      <c r="Y34" t="s">
        <v>42</v>
      </c>
    </row>
    <row r="35" spans="3:25" ht="15.75" x14ac:dyDescent="0.25">
      <c r="R35" s="41"/>
      <c r="S35" s="10"/>
      <c r="T35" s="10"/>
      <c r="U35" s="17" t="s">
        <v>19</v>
      </c>
      <c r="V35" s="23"/>
      <c r="W35" s="24">
        <v>60</v>
      </c>
      <c r="X35" s="24"/>
    </row>
    <row r="36" spans="3:25" ht="39" customHeight="1" x14ac:dyDescent="0.25">
      <c r="P36" s="46" t="s">
        <v>40</v>
      </c>
      <c r="Q36" s="46"/>
      <c r="R36" s="46"/>
      <c r="S36" s="46"/>
      <c r="T36" s="47"/>
      <c r="U36" s="21" t="s">
        <v>20</v>
      </c>
      <c r="V36" s="23"/>
      <c r="W36" s="24">
        <f>90*W33/W35</f>
        <v>0</v>
      </c>
      <c r="X36" s="24"/>
    </row>
    <row r="37" spans="3:25" ht="15.75" x14ac:dyDescent="0.25">
      <c r="U37" s="17"/>
      <c r="V37" s="26"/>
      <c r="W37" s="27">
        <f>W36%</f>
        <v>0</v>
      </c>
      <c r="X37" s="27"/>
    </row>
    <row r="38" spans="3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3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3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8700</v>
      </c>
      <c r="X40" s="22"/>
    </row>
    <row r="41" spans="3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3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11200</v>
      </c>
      <c r="X42" s="22"/>
    </row>
    <row r="43" spans="3:25" ht="15.75" x14ac:dyDescent="0.25">
      <c r="S43" s="10"/>
      <c r="T43" s="10"/>
      <c r="U43" s="23"/>
      <c r="V43" s="23"/>
      <c r="W43" s="24"/>
      <c r="X43" s="24"/>
    </row>
    <row r="44" spans="3:25" ht="15.75" x14ac:dyDescent="0.25">
      <c r="S44" s="10"/>
      <c r="T44" s="10"/>
      <c r="U44" s="28" t="s">
        <v>38</v>
      </c>
      <c r="V44" s="30"/>
      <c r="W44" s="25">
        <v>358</v>
      </c>
      <c r="X44" s="24"/>
    </row>
    <row r="45" spans="3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4009600</v>
      </c>
      <c r="X45" s="33"/>
    </row>
    <row r="46" spans="3:25" ht="15.75" x14ac:dyDescent="0.25">
      <c r="S46" s="11"/>
      <c r="T46" s="10"/>
      <c r="U46" s="17" t="s">
        <v>25</v>
      </c>
      <c r="V46" s="23"/>
      <c r="W46" s="34">
        <f>W45*0.9</f>
        <v>3608640</v>
      </c>
      <c r="X46" s="35"/>
    </row>
    <row r="47" spans="3:25" ht="15.75" x14ac:dyDescent="0.25">
      <c r="S47" s="10"/>
      <c r="T47" s="10"/>
      <c r="U47" s="17" t="s">
        <v>26</v>
      </c>
      <c r="V47" s="23"/>
      <c r="W47" s="34">
        <f>W45*0.8</f>
        <v>3207680</v>
      </c>
      <c r="X47" s="34"/>
    </row>
    <row r="48" spans="3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895000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8353.3333333333339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C37" sqref="C37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3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2024-03-19T04:50:46Z</dcterms:modified>
</cp:coreProperties>
</file>