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9B4EDD2-B06F-4C28-B3F4-0AC04FFCB6D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5" i="1" l="1"/>
  <c r="C25" i="1"/>
  <c r="F84" i="1"/>
  <c r="F23" i="1"/>
  <c r="F10" i="1"/>
  <c r="F11" i="1" s="1"/>
  <c r="F8" i="1"/>
  <c r="F6" i="1"/>
  <c r="F5" i="1"/>
  <c r="F14" i="1" s="1"/>
  <c r="F12" i="1" l="1"/>
  <c r="F13" i="1" s="1"/>
  <c r="F16" i="1" s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F19" i="1" l="1"/>
  <c r="G19" i="1" l="1"/>
  <c r="H19" i="1" s="1"/>
  <c r="F20" i="1"/>
  <c r="F21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<sst xmlns="http://schemas.openxmlformats.org/spreadsheetml/2006/main" count="23" uniqueCount="22">
  <si>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</si>
  <si>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</si>
  <si>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</si>
  <si>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</si>
  <si>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</si>
  <si>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</si>
  <si>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</si>
  <si>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</si>
  <si>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</si>
  <si>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</si>
  <si>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</si>
  <si>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</si>
  <si>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</si>
  <si>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</si>
  <si>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</si>
  <si>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</si>
  <si>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</si>
  <si>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</si>
  <si>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</si>
  <si>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</si>
  <si>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F. No. 41</t>
  </si>
  <si>
    <t>F. No.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</si>
</sst>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6" sqref="C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8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36" t="s">
        <v>20</v>
      </c>
      <c r="D2" s="28"/>
      <c r="E2" s="5"/>
      <c r="F2" s="36" t="s">
        <v>21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32000</v>
      </c>
      <c r="D3" s="40" t="s">
        <v>17</v>
      </c>
      <c r="E3" s="5"/>
      <c r="F3" s="35">
        <v>32000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35">
        <v>2800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29200</v>
      </c>
      <c r="D5" s="29"/>
      <c r="E5" s="5"/>
      <c r="F5" s="35">
        <f>F3-F4</f>
        <v>29200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35">
        <f>F4</f>
        <v>2800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34</v>
      </c>
      <c r="D7" s="43">
        <v>2024</v>
      </c>
      <c r="E7" s="5"/>
      <c r="F7" s="36">
        <v>34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26</v>
      </c>
      <c r="D8" s="30">
        <v>1990</v>
      </c>
      <c r="E8" s="5" t="s">
        <v>19</v>
      </c>
      <c r="F8" s="36">
        <f>F9-F7</f>
        <v>26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51</v>
      </c>
      <c r="D10" s="30"/>
      <c r="E10" s="5"/>
      <c r="F10" s="36">
        <f>90*F7/F9</f>
        <v>51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0.51</v>
      </c>
      <c r="D11" s="31"/>
      <c r="E11" s="5"/>
      <c r="F11" s="37">
        <f>F10%</f>
        <v>0.51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1428</v>
      </c>
      <c r="D12" s="29"/>
      <c r="E12" s="5"/>
      <c r="F12" s="35">
        <f>F6*F11</f>
        <v>1428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1372</v>
      </c>
      <c r="D13" s="29"/>
      <c r="E13" s="5"/>
      <c r="F13" s="35">
        <f>F6-F12</f>
        <v>1372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29200</v>
      </c>
      <c r="D14" s="29"/>
      <c r="E14" s="5"/>
      <c r="F14" s="35">
        <f>F5</f>
        <v>29200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30572</v>
      </c>
      <c r="D16" s="29"/>
      <c r="E16" s="5"/>
      <c r="F16" s="40">
        <f>F14+F13</f>
        <v>30572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433</v>
      </c>
      <c r="D18" s="30"/>
      <c r="F18" s="43">
        <v>549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13237676</v>
      </c>
      <c r="D19" s="45"/>
      <c r="F19" s="38">
        <f>F16*F18+G20</f>
        <v>16784028</v>
      </c>
      <c r="G19" s="53">
        <f>F19+C19</f>
        <v>30021704</v>
      </c>
      <c r="H19" s="53">
        <f>G19*90%</f>
        <v>27019533.600000001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11913908.4</v>
      </c>
      <c r="D20" s="50"/>
      <c r="E20" s="51"/>
      <c r="F20" s="20">
        <f>F19*0.9</f>
        <v>15105625.200000001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10590140.800000001</v>
      </c>
      <c r="D21" s="32"/>
      <c r="E21" s="52"/>
      <c r="F21" s="20">
        <f>F19*0.8</f>
        <v>13427222.4</v>
      </c>
      <c r="J21" s="5"/>
      <c r="K21" s="5"/>
      <c r="L21" s="6"/>
    </row>
    <row r="22" spans="1:12" x14ac:dyDescent="0.25">
      <c r="A22" s="4"/>
      <c r="B22" s="5"/>
      <c r="C22" s="19"/>
      <c r="D22" s="30"/>
      <c r="F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1212400</v>
      </c>
      <c r="D23" s="33"/>
      <c r="F23" s="39">
        <f>F4*F18</f>
        <v>1537200</v>
      </c>
      <c r="J23" s="5"/>
      <c r="K23" s="5"/>
    </row>
    <row r="24" spans="1:12" x14ac:dyDescent="0.25">
      <c r="A24" s="23" t="s">
        <v>10</v>
      </c>
      <c r="C24" s="19"/>
      <c r="F24" s="19"/>
      <c r="J24" s="5"/>
      <c r="K24" s="5"/>
    </row>
    <row r="25" spans="1:12" x14ac:dyDescent="0.25">
      <c r="A25" s="25" t="s">
        <v>11</v>
      </c>
      <c r="B25" s="21"/>
      <c r="C25" s="20">
        <f>C19*0.025/12</f>
        <v>27578.491666666669</v>
      </c>
      <c r="D25" s="34"/>
      <c r="E25" s="48"/>
      <c r="F25" s="20">
        <f>F19*0.025/12</f>
        <v>34966.724999999999</v>
      </c>
      <c r="J25" s="5"/>
      <c r="K25" s="5"/>
    </row>
    <row r="26" spans="1:12" x14ac:dyDescent="0.25">
      <c r="A26" s="5"/>
      <c r="B26" s="5"/>
      <c r="C26" s="20"/>
      <c r="D26" s="32"/>
      <c r="F26" s="20"/>
      <c r="J26" s="5"/>
    </row>
    <row r="27" spans="1:12" x14ac:dyDescent="0.25">
      <c r="A27" s="49"/>
      <c r="B27" s="5"/>
      <c r="C27" s="34"/>
      <c r="D27" s="34"/>
      <c r="E27" s="17"/>
      <c r="F27" s="34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26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26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24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24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24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24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19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19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19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19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19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2024-03-20T10:44:19Z</dcterms:modified>
</cp:coreProperties>
</file>