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Hanmant Sukhdeo Shingan\"/>
    </mc:Choice>
  </mc:AlternateContent>
  <xr:revisionPtr revIDLastSave="0" documentId="13_ncr:1_{52CFD451-B000-494F-8CA5-48D39FB9A62B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J19" i="4" l="1"/>
  <c r="P10" i="4"/>
  <c r="Q10" i="4" s="1"/>
  <c r="P9" i="4"/>
  <c r="P8" i="4"/>
  <c r="P7" i="4"/>
  <c r="P6" i="4"/>
  <c r="P5" i="4"/>
  <c r="P4" i="4"/>
  <c r="P3" i="4"/>
  <c r="P2" i="4"/>
  <c r="I19" i="4"/>
  <c r="H21" i="4" l="1"/>
  <c r="P11" i="4" l="1"/>
  <c r="Q11" i="4" s="1"/>
  <c r="C12" i="4" l="1"/>
  <c r="C13" i="4"/>
  <c r="C14" i="4"/>
  <c r="C15" i="4"/>
  <c r="P13" i="4" l="1"/>
  <c r="Q13" i="4" s="1"/>
  <c r="P12" i="4"/>
  <c r="Q12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<sst xmlns="http://schemas.openxmlformats.org/spreadsheetml/2006/main" count="27" uniqueCount="24">
  <si>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</si>
  <si>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</si>
  <si>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</si>
  <si>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</si>
  <si>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</si>
  <si>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</si>
  <si>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</si>
  <si>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</si>
  <si>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</si>
  <si>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</si>
  <si>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</si>
  <si>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</si>
  <si>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</si>
  <si>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bua</t>
  </si>
  <si>
    <t>fmv</t>
  </si>
  <si>
    <t>ca</t>
  </si>
  <si>
    <t>rate on ca</t>
  </si>
  <si>
    <t>Flat No. 114, 11th Floor, Building No 3, Kalpatru Aura, L B S MArg, Village - Ghatkopar, GHatkopar west,</t>
  </si>
  <si>
    <t>oc  - 2012</t>
  </si>
  <si>
    <t>desktop valuaiton  - 2020 - 1.74 cr</t>
  </si>
  <si>
    <t>22.02.24</t>
  </si>
  <si>
    <t>01.03.24</t>
  </si>
  <si>
    <t>32000 to 34000 on ca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</si>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</sst>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363532</xdr:colOff>
      <xdr:row>37</xdr:row>
      <xdr:rowOff>143815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B87072-094A-4006-A97D-7DACAB4A3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336332" cy="67351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19</xdr:col>
      <xdr:colOff>430216</xdr:colOff>
      <xdr:row>42</xdr:row>
      <xdr:rowOff>39063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E261FB-DEA9-40B1-882D-4CCCCA2AE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1403016" cy="68970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18</xdr:col>
      <xdr:colOff>554059</xdr:colOff>
      <xdr:row>37</xdr:row>
      <xdr:rowOff>153378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4EB4A5-7E5F-4C48-A10B-CA02EC214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1526859" cy="701137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544532</xdr:colOff>
      <xdr:row>38</xdr:row>
      <xdr:rowOff>105727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960A64-5EE2-48CE-BBAE-C47D5C519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517332" cy="682085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21</xdr:col>
      <xdr:colOff>544788</xdr:colOff>
      <xdr:row>39</xdr:row>
      <xdr:rowOff>172325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6EF902-4ED4-4028-A4B4-0A2EFFD68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3346388" cy="62683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180975</xdr:colOff>
      <xdr:row>0</xdr:row>
      <xdr:rowOff>180975</xdr:rowOff>
    </xdr:from>
    <xdr:to>
      <xdr:col>30</xdr:col>
      <xdr:colOff>297248</xdr:colOff>
      <xdr:row>30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507B35-9661-4A6C-9DD2-8AFC6D698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48175" y="180975"/>
          <a:ext cx="14137073" cy="571579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0FE01B-C241-4D46-B353-A10937C34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65F32A-3BDD-4D60-BB4E-949879EBC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J22" sqref="J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730</v>
      </c>
      <c r="C2" s="4">
        <f>B2*1.1</f>
        <v>803.00000000000011</v>
      </c>
      <c r="D2" s="4">
        <f t="shared" ref="D2:D13" si="2">C2*1.2</f>
        <v>963.60000000000014</v>
      </c>
      <c r="E2" s="5">
        <f t="shared" ref="E2:E13" si="3">R2</f>
        <v>26500000</v>
      </c>
      <c r="F2" s="10">
        <f t="shared" ref="F2:F13" si="4">ROUND((E2/B2),0)</f>
        <v>36301</v>
      </c>
      <c r="G2" s="10">
        <f t="shared" ref="G2:G13" si="5">ROUND((E2/C2),0)</f>
        <v>33001</v>
      </c>
      <c r="H2" s="10">
        <f t="shared" ref="H2:H13" si="6">ROUND((E2/D2),0)</f>
        <v>27501</v>
      </c>
      <c r="I2" s="4" t="e">
        <f>#REF!</f>
        <v>#REF!</v>
      </c>
      <c r="J2" s="4">
        <f t="shared" ref="J2:J13" si="7">S2</f>
        <v>12</v>
      </c>
      <c r="O2">
        <v>0</v>
      </c>
      <c r="P2">
        <f t="shared" ref="P2:P10" si="8">O2/1.2</f>
        <v>0</v>
      </c>
      <c r="Q2">
        <v>730</v>
      </c>
      <c r="R2" s="2">
        <v>26500000</v>
      </c>
      <c r="S2" s="8">
        <v>12</v>
      </c>
      <c r="T2" s="8"/>
    </row>
    <row r="3" spans="1:20" x14ac:dyDescent="0.25">
      <c r="A3" s="4">
        <f t="shared" si="0"/>
        <v>0</v>
      </c>
      <c r="B3" s="4">
        <f t="shared" si="1"/>
        <v>727</v>
      </c>
      <c r="C3" s="4">
        <f t="shared" ref="C3:C15" si="9">B3*1.1</f>
        <v>799.7</v>
      </c>
      <c r="D3" s="4">
        <f t="shared" si="2"/>
        <v>959.64</v>
      </c>
      <c r="E3" s="5">
        <f t="shared" si="3"/>
        <v>26400000</v>
      </c>
      <c r="F3" s="10">
        <f t="shared" si="4"/>
        <v>36314</v>
      </c>
      <c r="G3" s="10">
        <f t="shared" si="5"/>
        <v>33012</v>
      </c>
      <c r="H3" s="10">
        <f t="shared" si="6"/>
        <v>27510</v>
      </c>
      <c r="I3" s="4" t="e">
        <f>#REF!</f>
        <v>#REF!</v>
      </c>
      <c r="J3" s="4">
        <f t="shared" si="7"/>
        <v>4</v>
      </c>
      <c r="O3">
        <v>0</v>
      </c>
      <c r="P3">
        <f t="shared" si="8"/>
        <v>0</v>
      </c>
      <c r="Q3">
        <v>727</v>
      </c>
      <c r="R3" s="2">
        <v>26400000</v>
      </c>
      <c r="S3" s="8">
        <v>4</v>
      </c>
      <c r="T3" s="8"/>
    </row>
    <row r="4" spans="1:20" x14ac:dyDescent="0.25">
      <c r="A4" s="4">
        <f t="shared" si="0"/>
        <v>0</v>
      </c>
      <c r="B4" s="4">
        <f t="shared" si="1"/>
        <v>750</v>
      </c>
      <c r="C4" s="4">
        <f t="shared" si="9"/>
        <v>825.00000000000011</v>
      </c>
      <c r="D4" s="4">
        <f t="shared" si="2"/>
        <v>990.00000000000011</v>
      </c>
      <c r="E4" s="5">
        <f t="shared" si="3"/>
        <v>26500000</v>
      </c>
      <c r="F4" s="15">
        <f t="shared" si="4"/>
        <v>35333</v>
      </c>
      <c r="G4" s="10">
        <f t="shared" si="5"/>
        <v>32121</v>
      </c>
      <c r="H4" s="10">
        <f t="shared" si="6"/>
        <v>26768</v>
      </c>
      <c r="I4" s="10" t="e">
        <f>#REF!</f>
        <v>#REF!</v>
      </c>
      <c r="J4" s="4">
        <f t="shared" si="7"/>
        <v>4</v>
      </c>
      <c r="O4">
        <v>0</v>
      </c>
      <c r="P4">
        <f t="shared" si="8"/>
        <v>0</v>
      </c>
      <c r="Q4">
        <v>750</v>
      </c>
      <c r="R4" s="2">
        <v>26500000</v>
      </c>
      <c r="S4" s="8">
        <v>4</v>
      </c>
      <c r="T4" s="8"/>
    </row>
    <row r="5" spans="1:20" x14ac:dyDescent="0.25">
      <c r="A5" s="4">
        <f t="shared" si="0"/>
        <v>0</v>
      </c>
      <c r="B5" s="4">
        <f t="shared" si="1"/>
        <v>730</v>
      </c>
      <c r="C5" s="4">
        <f t="shared" si="9"/>
        <v>803.00000000000011</v>
      </c>
      <c r="D5" s="4">
        <f t="shared" si="2"/>
        <v>963.60000000000014</v>
      </c>
      <c r="E5" s="5">
        <f t="shared" si="3"/>
        <v>26000000</v>
      </c>
      <c r="F5" s="15">
        <f t="shared" si="4"/>
        <v>35616</v>
      </c>
      <c r="G5" s="10">
        <f t="shared" si="5"/>
        <v>32379</v>
      </c>
      <c r="H5" s="10">
        <f t="shared" si="6"/>
        <v>26982</v>
      </c>
      <c r="I5" s="10" t="e">
        <f>#REF!</f>
        <v>#REF!</v>
      </c>
      <c r="J5" s="4">
        <f t="shared" si="7"/>
        <v>12</v>
      </c>
      <c r="O5">
        <v>0</v>
      </c>
      <c r="P5">
        <f t="shared" si="8"/>
        <v>0</v>
      </c>
      <c r="Q5">
        <v>730</v>
      </c>
      <c r="R5" s="2">
        <v>26000000</v>
      </c>
      <c r="S5" s="8">
        <v>12</v>
      </c>
      <c r="T5" s="8"/>
    </row>
    <row r="6" spans="1:20" x14ac:dyDescent="0.25">
      <c r="A6" s="4">
        <f t="shared" si="0"/>
        <v>0</v>
      </c>
      <c r="B6" s="4">
        <f t="shared" si="1"/>
        <v>725</v>
      </c>
      <c r="C6" s="4">
        <f t="shared" si="9"/>
        <v>797.50000000000011</v>
      </c>
      <c r="D6" s="4">
        <f t="shared" si="2"/>
        <v>957.00000000000011</v>
      </c>
      <c r="E6" s="5">
        <f t="shared" si="3"/>
        <v>25400000</v>
      </c>
      <c r="F6" s="15">
        <f t="shared" si="4"/>
        <v>35034</v>
      </c>
      <c r="G6" s="10">
        <f t="shared" si="5"/>
        <v>31850</v>
      </c>
      <c r="H6" s="10">
        <f t="shared" si="6"/>
        <v>26541</v>
      </c>
      <c r="I6" s="10" t="e">
        <f>#REF!</f>
        <v>#REF!</v>
      </c>
      <c r="J6" s="4">
        <f t="shared" si="7"/>
        <v>12</v>
      </c>
      <c r="O6">
        <v>0</v>
      </c>
      <c r="P6">
        <f t="shared" si="8"/>
        <v>0</v>
      </c>
      <c r="Q6">
        <v>725</v>
      </c>
      <c r="R6" s="2">
        <v>25400000</v>
      </c>
      <c r="S6" s="8">
        <v>12</v>
      </c>
      <c r="T6" s="8"/>
    </row>
    <row r="7" spans="1:20" x14ac:dyDescent="0.25">
      <c r="A7" s="4">
        <f t="shared" si="0"/>
        <v>0</v>
      </c>
      <c r="B7" s="4">
        <f t="shared" si="1"/>
        <v>727</v>
      </c>
      <c r="C7" s="4">
        <f t="shared" si="9"/>
        <v>799.7</v>
      </c>
      <c r="D7" s="4">
        <f t="shared" si="2"/>
        <v>959.64</v>
      </c>
      <c r="E7" s="5">
        <f t="shared" si="3"/>
        <v>27000000</v>
      </c>
      <c r="F7" s="10">
        <f t="shared" si="4"/>
        <v>37139</v>
      </c>
      <c r="G7" s="10">
        <f t="shared" si="5"/>
        <v>33763</v>
      </c>
      <c r="H7" s="10">
        <f t="shared" si="6"/>
        <v>28136</v>
      </c>
      <c r="I7" s="10" t="e">
        <f>#REF!</f>
        <v>#REF!</v>
      </c>
      <c r="J7" s="4">
        <f t="shared" si="7"/>
        <v>3</v>
      </c>
      <c r="O7">
        <v>0</v>
      </c>
      <c r="P7">
        <f t="shared" si="8"/>
        <v>0</v>
      </c>
      <c r="Q7">
        <v>727</v>
      </c>
      <c r="R7" s="2">
        <v>27000000</v>
      </c>
      <c r="S7" s="8">
        <v>3</v>
      </c>
      <c r="T7" s="8"/>
    </row>
    <row r="8" spans="1:20" x14ac:dyDescent="0.25">
      <c r="A8" s="4">
        <f t="shared" si="0"/>
        <v>0</v>
      </c>
      <c r="B8" s="4">
        <f t="shared" si="1"/>
        <v>775</v>
      </c>
      <c r="C8" s="4">
        <f t="shared" si="9"/>
        <v>852.50000000000011</v>
      </c>
      <c r="D8" s="4">
        <f t="shared" si="2"/>
        <v>1023.0000000000001</v>
      </c>
      <c r="E8" s="5">
        <f t="shared" si="3"/>
        <v>26500000</v>
      </c>
      <c r="F8" s="15">
        <f t="shared" si="4"/>
        <v>34194</v>
      </c>
      <c r="G8" s="10">
        <f t="shared" si="5"/>
        <v>31085</v>
      </c>
      <c r="H8" s="10">
        <f t="shared" si="6"/>
        <v>25904</v>
      </c>
      <c r="I8" s="10" t="e">
        <f>#REF!</f>
        <v>#REF!</v>
      </c>
      <c r="J8" s="4">
        <f t="shared" si="7"/>
        <v>7</v>
      </c>
      <c r="O8">
        <v>0</v>
      </c>
      <c r="P8">
        <f t="shared" si="8"/>
        <v>0</v>
      </c>
      <c r="Q8">
        <v>775</v>
      </c>
      <c r="R8" s="2">
        <v>26500000</v>
      </c>
      <c r="S8" s="8">
        <v>7</v>
      </c>
      <c r="T8" s="8" t="s">
        <v>20</v>
      </c>
    </row>
    <row r="9" spans="1:20" x14ac:dyDescent="0.25">
      <c r="A9" s="4">
        <f t="shared" si="0"/>
        <v>0</v>
      </c>
      <c r="B9" s="4">
        <f t="shared" si="1"/>
        <v>723</v>
      </c>
      <c r="C9" s="4">
        <f t="shared" si="9"/>
        <v>795.30000000000007</v>
      </c>
      <c r="D9" s="4">
        <f t="shared" si="2"/>
        <v>954.36</v>
      </c>
      <c r="E9" s="5">
        <f t="shared" si="3"/>
        <v>26500000</v>
      </c>
      <c r="F9" s="10">
        <f t="shared" si="4"/>
        <v>36653</v>
      </c>
      <c r="G9" s="10">
        <f t="shared" si="5"/>
        <v>33321</v>
      </c>
      <c r="H9" s="10">
        <f t="shared" si="6"/>
        <v>27767</v>
      </c>
      <c r="I9" s="10" t="e">
        <f>#REF!</f>
        <v>#REF!</v>
      </c>
      <c r="J9" s="4">
        <f t="shared" si="7"/>
        <v>20</v>
      </c>
      <c r="O9">
        <v>0</v>
      </c>
      <c r="P9">
        <f t="shared" si="8"/>
        <v>0</v>
      </c>
      <c r="Q9">
        <v>723</v>
      </c>
      <c r="R9" s="2">
        <v>26500000</v>
      </c>
      <c r="S9" s="8">
        <v>20</v>
      </c>
      <c r="T9" s="8" t="s">
        <v>21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10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ref="Q10" si="10">P10/1.2</f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4">
        <f t="shared" si="7"/>
        <v>0</v>
      </c>
      <c r="O11">
        <v>0</v>
      </c>
      <c r="P11">
        <f t="shared" ref="P11" si="11">O11/1.2</f>
        <v>0</v>
      </c>
      <c r="Q11">
        <f t="shared" ref="Q11" si="12">P11/1.2</f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4">
        <f t="shared" si="7"/>
        <v>0</v>
      </c>
      <c r="O12">
        <v>0</v>
      </c>
      <c r="P12">
        <f t="shared" ref="P12:P13" si="13">O12/1.2</f>
        <v>0</v>
      </c>
      <c r="Q12">
        <f t="shared" ref="Q12:Q13" si="14">P12/1.2</f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4">
        <f t="shared" si="7"/>
        <v>0</v>
      </c>
      <c r="O13">
        <v>0</v>
      </c>
      <c r="P13">
        <f t="shared" si="13"/>
        <v>0</v>
      </c>
      <c r="Q13">
        <f t="shared" si="14"/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7" spans="6:24" x14ac:dyDescent="0.25">
      <c r="F17"/>
      <c r="G17" t="s">
        <v>17</v>
      </c>
    </row>
    <row r="18" spans="6:24" x14ac:dyDescent="0.25">
      <c r="G18" t="s">
        <v>15</v>
      </c>
      <c r="H18">
        <v>725</v>
      </c>
    </row>
    <row r="19" spans="6:24" x14ac:dyDescent="0.25">
      <c r="G19" t="s">
        <v>13</v>
      </c>
      <c r="H19">
        <v>870</v>
      </c>
      <c r="I19">
        <f>80.86*10.764</f>
        <v>870.37703999999997</v>
      </c>
      <c r="J19">
        <f>I19/H18</f>
        <v>1.2005200551724138</v>
      </c>
    </row>
    <row r="20" spans="6:24" x14ac:dyDescent="0.25">
      <c r="G20" t="s">
        <v>16</v>
      </c>
      <c r="H20">
        <v>34500</v>
      </c>
    </row>
    <row r="21" spans="6:24" x14ac:dyDescent="0.25">
      <c r="G21" t="s">
        <v>14</v>
      </c>
      <c r="H21">
        <f>H20*H18</f>
        <v>25012500</v>
      </c>
      <c r="N21" t="s">
        <v>23</v>
      </c>
      <c r="O21">
        <v>720</v>
      </c>
    </row>
    <row r="22" spans="6:24" x14ac:dyDescent="0.25">
      <c r="G22" s="6"/>
      <c r="H22" s="6"/>
    </row>
    <row r="24" spans="6:24" x14ac:dyDescent="0.25">
      <c r="G24" t="s">
        <v>18</v>
      </c>
      <c r="P24" s="11"/>
      <c r="R24" s="13"/>
      <c r="T24" s="11"/>
      <c r="U24" s="11"/>
      <c r="V24" s="11"/>
      <c r="W24" s="11"/>
      <c r="X24" s="11"/>
    </row>
    <row r="25" spans="6:24" x14ac:dyDescent="0.25">
      <c r="G25" t="s">
        <v>19</v>
      </c>
      <c r="P25" s="11"/>
      <c r="R25" s="14"/>
      <c r="T25" s="14"/>
      <c r="U25" s="14"/>
      <c r="V25" s="11"/>
      <c r="W25" s="11"/>
      <c r="X25" s="11"/>
    </row>
    <row r="26" spans="6:24" x14ac:dyDescent="0.25">
      <c r="G26" t="s">
        <v>22</v>
      </c>
      <c r="P26" s="11"/>
      <c r="R26" s="11"/>
      <c r="T26" s="11"/>
      <c r="U26" s="11"/>
      <c r="V26" s="11"/>
      <c r="W26" s="11"/>
      <c r="X26" s="11"/>
    </row>
    <row r="27" spans="6:24" x14ac:dyDescent="0.25">
      <c r="P27" s="11"/>
      <c r="R27" s="11"/>
      <c r="T27" s="11"/>
      <c r="U27" s="11"/>
      <c r="V27" s="11"/>
      <c r="W27" s="11"/>
      <c r="X27" s="11"/>
    </row>
    <row r="28" spans="6:24" x14ac:dyDescent="0.25">
      <c r="P28" s="11"/>
      <c r="R28" s="12"/>
      <c r="T28" s="12"/>
      <c r="U28" s="12"/>
      <c r="V28" s="11"/>
      <c r="W28" s="11"/>
      <c r="X28" s="11"/>
    </row>
    <row r="29" spans="6:24" x14ac:dyDescent="0.25">
      <c r="P29" s="11"/>
      <c r="R29" s="11"/>
      <c r="T29" s="11"/>
      <c r="U29" s="11"/>
      <c r="V29" s="11"/>
      <c r="W29" s="11"/>
      <c r="X29" s="11"/>
    </row>
    <row r="30" spans="6:24" x14ac:dyDescent="0.25">
      <c r="P30" s="11"/>
      <c r="R30" s="11"/>
      <c r="T30" s="11"/>
      <c r="U30" s="11"/>
      <c r="V30" s="11"/>
      <c r="W30" s="11"/>
      <c r="X30" s="11"/>
    </row>
    <row r="31" spans="6:24" x14ac:dyDescent="0.25">
      <c r="P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P34" s="11"/>
      <c r="Q34" s="11"/>
      <c r="R34" s="11"/>
    </row>
    <row r="35" spans="16:24" x14ac:dyDescent="0.25">
      <c r="P35" s="11"/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L37" sqref="L37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O38" sqref="O3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2024-03-19T10:22:05Z</dcterms:modified>
</cp:coreProperties>
</file>