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9" r:id="rId6"/>
    <sheet name="Sheet3" sheetId="40" r:id="rId7"/>
    <sheet name="Sheet5" sheetId="38" r:id="rId8"/>
    <sheet name="MB" sheetId="41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B5" s="1"/>
  <c r="C5" s="1"/>
  <c r="D5" s="1"/>
  <c r="P5"/>
  <c r="J5"/>
  <c r="I5"/>
  <c r="E5"/>
  <c r="A5"/>
  <c r="Q4"/>
  <c r="B4" s="1"/>
  <c r="P4"/>
  <c r="J4"/>
  <c r="I4"/>
  <c r="E4"/>
  <c r="A4"/>
  <c r="Q3"/>
  <c r="B3" s="1"/>
  <c r="C3" s="1"/>
  <c r="D3" s="1"/>
  <c r="P3"/>
  <c r="J3"/>
  <c r="I3"/>
  <c r="E3"/>
  <c r="A3"/>
  <c r="Q2"/>
  <c r="J2"/>
  <c r="I2"/>
  <c r="E2"/>
  <c r="B2"/>
  <c r="C2" s="1"/>
  <c r="D2" s="1"/>
  <c r="H2" s="1"/>
  <c r="A2"/>
  <c r="F12" i="41"/>
  <c r="F14" s="1"/>
  <c r="F11"/>
  <c r="F13"/>
  <c r="K14"/>
  <c r="F10"/>
  <c r="K11"/>
  <c r="Q7" i="4"/>
  <c r="B7" s="1"/>
  <c r="C7" s="1"/>
  <c r="D7" s="1"/>
  <c r="H7" s="1"/>
  <c r="P7"/>
  <c r="J7"/>
  <c r="I7"/>
  <c r="E7"/>
  <c r="F7" s="1"/>
  <c r="A7"/>
  <c r="Q6"/>
  <c r="B6" s="1"/>
  <c r="C6" s="1"/>
  <c r="D6" s="1"/>
  <c r="H6" s="1"/>
  <c r="P6"/>
  <c r="J6"/>
  <c r="I6"/>
  <c r="E6"/>
  <c r="F6" s="1"/>
  <c r="A6"/>
  <c r="A8"/>
  <c r="F9" i="41"/>
  <c r="F5" i="4" l="1"/>
  <c r="H5"/>
  <c r="G5"/>
  <c r="F4"/>
  <c r="C4"/>
  <c r="G2"/>
  <c r="G3"/>
  <c r="H3"/>
  <c r="F2"/>
  <c r="F3"/>
  <c r="G6"/>
  <c r="G7"/>
  <c r="F5" i="41"/>
  <c r="F6"/>
  <c r="F7"/>
  <c r="F8"/>
  <c r="F4"/>
  <c r="K12" s="1"/>
  <c r="G4" i="4" l="1"/>
  <c r="D4"/>
  <c r="H4" s="1"/>
  <c r="K36" i="13"/>
  <c r="C18" i="25" l="1"/>
  <c r="O24" i="4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8" i="4" l="1"/>
  <c r="P9"/>
  <c r="Q10"/>
  <c r="P10"/>
  <c r="D23" i="23"/>
  <c r="C5"/>
  <c r="B8" i="4" l="1"/>
  <c r="C8" s="1"/>
  <c r="D8" s="1"/>
  <c r="B9"/>
  <c r="C9" s="1"/>
  <c r="D9" s="1"/>
  <c r="B10"/>
  <c r="C10" s="1"/>
  <c r="D10" s="1"/>
  <c r="P11"/>
  <c r="Q11" s="1"/>
  <c r="B11" s="1"/>
  <c r="C11" s="1"/>
  <c r="D11" s="1"/>
  <c r="B12"/>
  <c r="B13"/>
  <c r="N13" i="24"/>
  <c r="F2"/>
  <c r="H2" s="1"/>
  <c r="E2"/>
  <c r="G2" s="1"/>
  <c r="J8" i="4"/>
  <c r="G31"/>
  <c r="N18" i="24"/>
  <c r="N17"/>
  <c r="N16"/>
  <c r="N12"/>
  <c r="B15" i="4"/>
  <c r="A15"/>
  <c r="B14"/>
  <c r="A14"/>
  <c r="A13"/>
  <c r="A12"/>
  <c r="J11"/>
  <c r="I11"/>
  <c r="E11"/>
  <c r="A11"/>
  <c r="J10"/>
  <c r="I10"/>
  <c r="E10"/>
  <c r="A10"/>
  <c r="J9"/>
  <c r="I9"/>
  <c r="E9"/>
  <c r="A9"/>
  <c r="I8"/>
  <c r="E8"/>
  <c r="H32" l="1"/>
  <c r="I31"/>
  <c r="I2" i="24"/>
  <c r="G34" i="4"/>
  <c r="H11"/>
  <c r="H9"/>
  <c r="H8"/>
  <c r="H10"/>
  <c r="F8"/>
  <c r="F9"/>
  <c r="F10"/>
  <c r="F11"/>
  <c r="G8"/>
  <c r="G9"/>
  <c r="G10"/>
  <c r="G11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30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l="1"/>
  <c r="C25"/>
  <c r="C21"/>
  <c r="A19" i="4" l="1"/>
  <c r="A18"/>
  <c r="A17"/>
  <c r="A16"/>
  <c r="B16" l="1"/>
  <c r="B18"/>
  <c r="B17"/>
  <c r="B19"/>
</calcChain>
</file>

<file path=xl/sharedStrings.xml><?xml version="1.0" encoding="utf-8"?>
<sst xmlns="http://schemas.openxmlformats.org/spreadsheetml/2006/main" count="139" uniqueCount="109">
  <si>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</si>
  <si>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</si>
  <si>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</si>
  <si>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</si>
  <si>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</si>
  <si>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</si>
  <si>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</si>
  <si>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</si>
  <si>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</si>
  <si>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</si>
  <si>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</si>
  <si>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</si>
  <si>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</si>
  <si>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</si>
  <si>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</si>
  <si>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</si>
  <si>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</si>
  <si>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</si>
  <si>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</si>
  <si>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</si>
  <si>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</si>
  <si>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</si>
  <si>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</si>
  <si>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</si>
  <si>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</si>
  <si>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</si>
  <si>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</si>
  <si>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</si>
  <si>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</si>
  <si>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</si>
  <si>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</si>
  <si>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</si>
  <si>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</si>
  <si>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</si>
  <si>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</si>
  <si>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</si>
  <si>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</si>
  <si>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</si>
  <si>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</si>
  <si>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</si>
  <si>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</si>
  <si>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</si>
  <si>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</si>
  <si>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</si>
  <si>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</si>
  <si>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</si>
  <si>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</si>
  <si>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</si>
  <si>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</si>
  <si>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</si>
  <si>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</si>
  <si>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</si>
  <si>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</si>
  <si>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</si>
  <si>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</si>
  <si>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</si>
  <si>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</si>
  <si>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</si>
  <si>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</si>
  <si>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</si>
  <si>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</si>
  <si>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</si>
  <si>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</si>
  <si>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</si>
  <si>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</si>
  <si>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</si>
  <si>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</si>
  <si>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</si>
  <si>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</si>
  <si>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</si>
  <si>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</si>
  <si>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</si>
  <si>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</si>
  <si>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</si>
  <si>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</si>
  <si>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</si>
  <si>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</si>
  <si>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</si>
  <si>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</si>
  <si>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</si>
  <si>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</si>
  <si>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</si>
  <si>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</si>
  <si>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</si>
  <si>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</si>
  <si>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</si>
  <si>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</si>
  <si>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</si>
  <si>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</si>
  <si>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</si>
  <si>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</si>
  <si>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</si>
  <si>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</si>
  <si>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</si>
  <si>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</si>
  <si>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</si>
  <si>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</si>
  <si>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</si>
  <si>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Ground   Floor</t>
  </si>
  <si>
    <t>rate on BA</t>
  </si>
  <si>
    <t>BA</t>
  </si>
  <si>
    <t>bath</t>
  </si>
  <si>
    <t>Bed</t>
  </si>
  <si>
    <t>bed</t>
  </si>
  <si>
    <t>Bath</t>
  </si>
  <si>
    <t>Kitchen</t>
  </si>
  <si>
    <t>Hall</t>
  </si>
  <si>
    <t>Carpet</t>
  </si>
  <si>
    <t>Open space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</si>
</sst>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C14" sqref="C14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33635</v>
      </c>
      <c r="F2" s="73"/>
      <c r="G2" s="118" t="s">
        <v>76</v>
      </c>
      <c r="H2" s="119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31600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31600</v>
      </c>
      <c r="D5" s="57" t="s">
        <v>61</v>
      </c>
      <c r="E5" s="58">
        <f>ROUND(C5/10.764,0)</f>
        <v>2936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8700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22900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22900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31600</v>
      </c>
      <c r="D10" s="57" t="s">
        <v>61</v>
      </c>
      <c r="E10" s="58">
        <f>ROUND(C10/10.764,0)</f>
        <v>2936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59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1121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3291256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2242000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7" workbookViewId="0">
      <selection activeCell="C4" sqref="C4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98</v>
      </c>
      <c r="D2" s="17"/>
      <c r="F2" s="76"/>
      <c r="G2" s="76"/>
    </row>
    <row r="3" spans="1:8">
      <c r="A3" s="15" t="s">
        <v>13</v>
      </c>
      <c r="B3" s="19"/>
      <c r="C3" s="20">
        <v>4000</v>
      </c>
      <c r="D3" s="21" t="s">
        <v>99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2000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E11" s="73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>
        <v>1576850</v>
      </c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2000</v>
      </c>
      <c r="D14" s="23"/>
      <c r="F14" s="116"/>
      <c r="G14" s="116"/>
    </row>
    <row r="15" spans="1:8">
      <c r="B15" s="19"/>
      <c r="C15" s="20"/>
      <c r="D15" s="23"/>
      <c r="F15" s="76"/>
      <c r="G15" s="116"/>
    </row>
    <row r="16" spans="1:8">
      <c r="A16" s="28" t="s">
        <v>23</v>
      </c>
      <c r="B16" s="29"/>
      <c r="C16" s="21">
        <f>C14+C13</f>
        <v>4000</v>
      </c>
      <c r="D16" s="21"/>
      <c r="E16" s="61"/>
      <c r="F16" s="76"/>
      <c r="G16" s="116"/>
    </row>
    <row r="17" spans="1:8">
      <c r="B17" s="24"/>
      <c r="C17" s="25"/>
      <c r="D17" s="25"/>
      <c r="F17" s="76"/>
      <c r="G17" s="116"/>
      <c r="H17" s="117"/>
    </row>
    <row r="18" spans="1:8" ht="16.5">
      <c r="A18" s="28" t="s">
        <v>100</v>
      </c>
      <c r="B18" s="7"/>
      <c r="C18" s="74">
        <v>1121</v>
      </c>
      <c r="D18" s="74"/>
      <c r="E18" s="75"/>
      <c r="F18" s="76"/>
      <c r="G18" s="76"/>
    </row>
    <row r="19" spans="1:8">
      <c r="A19" s="15"/>
      <c r="B19" s="6"/>
      <c r="C19" s="30">
        <f>C18*C16</f>
        <v>4484000</v>
      </c>
      <c r="D19" s="76" t="s">
        <v>68</v>
      </c>
      <c r="E19" s="30"/>
      <c r="F19" s="76"/>
      <c r="G19" s="116"/>
    </row>
    <row r="20" spans="1:8">
      <c r="A20" s="15"/>
      <c r="B20" s="61">
        <f>C20*80</f>
        <v>340784000</v>
      </c>
      <c r="C20" s="31">
        <f>C19*95%</f>
        <v>4259800</v>
      </c>
      <c r="D20" s="76" t="s">
        <v>24</v>
      </c>
      <c r="E20" s="31"/>
      <c r="F20" s="76"/>
      <c r="G20" s="116"/>
    </row>
    <row r="21" spans="1:8">
      <c r="A21" s="15"/>
      <c r="C21" s="31">
        <f>C19*80%</f>
        <v>3587200</v>
      </c>
      <c r="D21" s="76" t="s">
        <v>25</v>
      </c>
      <c r="E21" s="31"/>
      <c r="F21" s="76"/>
      <c r="G21" s="76"/>
    </row>
    <row r="22" spans="1:8">
      <c r="A22" s="15"/>
      <c r="F22" s="76"/>
      <c r="G22" s="76"/>
    </row>
    <row r="23" spans="1:8">
      <c r="A23" s="32" t="s">
        <v>26</v>
      </c>
      <c r="B23" s="33"/>
      <c r="C23" s="34">
        <f>C4*C18</f>
        <v>2242000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9341.6666666666661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70" zoomScaleNormal="70" workbookViewId="0">
      <selection activeCell="E4" sqref="E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768.33333333333337</v>
      </c>
      <c r="C2" s="4">
        <f t="shared" ref="C2:C5" si="2">B2*1.2</f>
        <v>922</v>
      </c>
      <c r="D2" s="4">
        <f t="shared" ref="D2:D5" si="3">C2*1.2</f>
        <v>1106.3999999999999</v>
      </c>
      <c r="E2" s="5">
        <f t="shared" ref="E2:E5" si="4">R2</f>
        <v>3700000</v>
      </c>
      <c r="F2" s="4">
        <f t="shared" ref="F2:F5" si="5">ROUND((E2/B2),0)</f>
        <v>4816</v>
      </c>
      <c r="G2" s="4">
        <f t="shared" ref="G2:G5" si="6">ROUND((E2/C2),0)</f>
        <v>4013</v>
      </c>
      <c r="H2" s="4">
        <f t="shared" ref="H2:H5" si="7">ROUND((E2/D2),0)</f>
        <v>3344</v>
      </c>
      <c r="I2" s="4">
        <f t="shared" ref="I2:I5" si="8">T2</f>
        <v>0</v>
      </c>
      <c r="J2" s="4">
        <f t="shared" ref="J2:J5" si="9">U2</f>
        <v>0</v>
      </c>
      <c r="K2" s="73"/>
      <c r="L2" s="73"/>
      <c r="M2" s="73"/>
      <c r="N2" s="73"/>
      <c r="O2" s="73">
        <v>0</v>
      </c>
      <c r="P2" s="73">
        <v>922</v>
      </c>
      <c r="Q2" s="73">
        <f t="shared" ref="Q2:Q5" si="10">P2/1.2</f>
        <v>768.33333333333337</v>
      </c>
      <c r="R2" s="2">
        <v>3700000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868.05555555555566</v>
      </c>
      <c r="C3" s="4">
        <f t="shared" si="2"/>
        <v>1041.6666666666667</v>
      </c>
      <c r="D3" s="4">
        <f t="shared" si="3"/>
        <v>1250</v>
      </c>
      <c r="E3" s="5">
        <f t="shared" si="4"/>
        <v>4200000</v>
      </c>
      <c r="F3" s="4">
        <f t="shared" si="5"/>
        <v>4838</v>
      </c>
      <c r="G3" s="4">
        <f t="shared" si="6"/>
        <v>4032</v>
      </c>
      <c r="H3" s="4">
        <f t="shared" si="7"/>
        <v>3360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1250</v>
      </c>
      <c r="P3" s="73">
        <f>O3/1.2</f>
        <v>1041.6666666666667</v>
      </c>
      <c r="Q3" s="73">
        <f t="shared" si="10"/>
        <v>868.05555555555566</v>
      </c>
      <c r="R3" s="2">
        <v>4200000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576.38888888888903</v>
      </c>
      <c r="C4" s="4">
        <f t="shared" si="2"/>
        <v>691.66666666666686</v>
      </c>
      <c r="D4" s="4">
        <f t="shared" si="3"/>
        <v>830.00000000000023</v>
      </c>
      <c r="E4" s="5">
        <f t="shared" si="4"/>
        <v>2500000</v>
      </c>
      <c r="F4" s="4">
        <f t="shared" si="5"/>
        <v>4337</v>
      </c>
      <c r="G4" s="4">
        <f t="shared" si="6"/>
        <v>3614</v>
      </c>
      <c r="H4" s="4">
        <f t="shared" si="7"/>
        <v>3012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830</v>
      </c>
      <c r="P4" s="73">
        <f>O4/1.2</f>
        <v>691.66666666666674</v>
      </c>
      <c r="Q4" s="73">
        <f t="shared" si="10"/>
        <v>576.38888888888903</v>
      </c>
      <c r="R4" s="2">
        <v>2500000</v>
      </c>
      <c r="S4" s="2"/>
      <c r="T4" s="2"/>
    </row>
    <row r="5" spans="1:35">
      <c r="A5" s="4">
        <f t="shared" si="0"/>
        <v>0</v>
      </c>
      <c r="B5" s="4">
        <f t="shared" si="1"/>
        <v>416.66666666666669</v>
      </c>
      <c r="C5" s="4">
        <f t="shared" si="2"/>
        <v>500</v>
      </c>
      <c r="D5" s="4">
        <f t="shared" si="3"/>
        <v>600</v>
      </c>
      <c r="E5" s="5">
        <f t="shared" si="4"/>
        <v>2700000</v>
      </c>
      <c r="F5" s="4">
        <f t="shared" si="5"/>
        <v>6480</v>
      </c>
      <c r="G5" s="4">
        <f t="shared" si="6"/>
        <v>5400</v>
      </c>
      <c r="H5" s="4">
        <f t="shared" si="7"/>
        <v>4500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600</v>
      </c>
      <c r="P5" s="73">
        <f>O5/1.2</f>
        <v>500</v>
      </c>
      <c r="Q5" s="73">
        <f t="shared" si="10"/>
        <v>416.66666666666669</v>
      </c>
      <c r="R5" s="2">
        <v>2700000</v>
      </c>
      <c r="S5" s="2"/>
      <c r="T5" s="2"/>
    </row>
    <row r="6" spans="1:35">
      <c r="A6" s="4">
        <f t="shared" ref="A3:A7" si="11">N6</f>
        <v>0</v>
      </c>
      <c r="B6" s="4">
        <f t="shared" ref="B2:B7" si="12">Q6</f>
        <v>0</v>
      </c>
      <c r="C6" s="4">
        <f t="shared" ref="C2:C7" si="13">B6*1.2</f>
        <v>0</v>
      </c>
      <c r="D6" s="4">
        <f t="shared" ref="D2:D7" si="14">C6*1.2</f>
        <v>0</v>
      </c>
      <c r="E6" s="5">
        <f t="shared" ref="E2:E7" si="15">R6</f>
        <v>0</v>
      </c>
      <c r="F6" s="4" t="e">
        <f t="shared" ref="F2:F7" si="16">ROUND((E6/B6),0)</f>
        <v>#DIV/0!</v>
      </c>
      <c r="G6" s="4" t="e">
        <f t="shared" ref="G2:G7" si="17">ROUND((E6/C6),0)</f>
        <v>#DIV/0!</v>
      </c>
      <c r="H6" s="4" t="e">
        <f t="shared" ref="H2:H7" si="18">ROUND((E6/D6),0)</f>
        <v>#DIV/0!</v>
      </c>
      <c r="I6" s="4">
        <f t="shared" ref="I2:I7" si="19">T6</f>
        <v>0</v>
      </c>
      <c r="J6" s="4">
        <f t="shared" ref="J2:J7" si="20">U6</f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ref="Q4:Q7" si="2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si="21"/>
        <v>0</v>
      </c>
      <c r="R7" s="2">
        <v>0</v>
      </c>
      <c r="S7" s="2"/>
      <c r="T7" s="2"/>
    </row>
    <row r="8" spans="1:35">
      <c r="A8" s="4">
        <f>N8</f>
        <v>0</v>
      </c>
      <c r="B8" s="4">
        <f t="shared" ref="B8:B15" si="22">Q8</f>
        <v>0</v>
      </c>
      <c r="C8" s="4">
        <f t="shared" ref="C8:C11" si="23">B8*1.2</f>
        <v>0</v>
      </c>
      <c r="D8" s="4">
        <f t="shared" ref="D8:D11" si="24">C8*1.2</f>
        <v>0</v>
      </c>
      <c r="E8" s="5">
        <f t="shared" ref="E8:E11" si="25">R8</f>
        <v>0</v>
      </c>
      <c r="F8" s="4" t="e">
        <f t="shared" ref="F8:F11" si="26">ROUND((E8/B8),0)</f>
        <v>#DIV/0!</v>
      </c>
      <c r="G8" s="4" t="e">
        <f t="shared" ref="G8:G11" si="27">ROUND((E8/C8),0)</f>
        <v>#DIV/0!</v>
      </c>
      <c r="H8" s="4" t="e">
        <f t="shared" ref="H8:H11" si="28">ROUND((E8/D8),0)</f>
        <v>#DIV/0!</v>
      </c>
      <c r="I8" s="4">
        <f t="shared" ref="I8:I11" si="29">T8</f>
        <v>0</v>
      </c>
      <c r="J8" s="4">
        <f t="shared" ref="J8:J11" si="30">U8</f>
        <v>0</v>
      </c>
      <c r="O8" s="73">
        <v>0</v>
      </c>
      <c r="P8" s="73">
        <f t="shared" ref="P8" si="31">O8/1.2</f>
        <v>0</v>
      </c>
      <c r="Q8" s="73">
        <v>0</v>
      </c>
      <c r="R8" s="2">
        <v>0</v>
      </c>
      <c r="S8" s="2"/>
      <c r="T8" s="2"/>
    </row>
    <row r="9" spans="1:35">
      <c r="A9" s="4">
        <f t="shared" ref="A9:A15" si="32">N9</f>
        <v>0</v>
      </c>
      <c r="B9" s="4">
        <f t="shared" si="22"/>
        <v>0</v>
      </c>
      <c r="C9" s="4">
        <f t="shared" si="23"/>
        <v>0</v>
      </c>
      <c r="D9" s="4">
        <f t="shared" si="24"/>
        <v>0</v>
      </c>
      <c r="E9" s="5">
        <f t="shared" si="25"/>
        <v>0</v>
      </c>
      <c r="F9" s="4" t="e">
        <f t="shared" si="26"/>
        <v>#DIV/0!</v>
      </c>
      <c r="G9" s="4" t="e">
        <f t="shared" si="27"/>
        <v>#DIV/0!</v>
      </c>
      <c r="H9" s="4" t="e">
        <f t="shared" si="28"/>
        <v>#DIV/0!</v>
      </c>
      <c r="I9" s="4">
        <f t="shared" si="29"/>
        <v>0</v>
      </c>
      <c r="J9" s="4">
        <f t="shared" si="30"/>
        <v>0</v>
      </c>
      <c r="O9" s="73">
        <v>0</v>
      </c>
      <c r="P9" s="73">
        <f t="shared" ref="P9" si="33">O9/1.2</f>
        <v>0</v>
      </c>
      <c r="Q9" s="73">
        <v>0</v>
      </c>
      <c r="R9" s="2">
        <v>0</v>
      </c>
      <c r="S9" s="2"/>
      <c r="T9" s="2"/>
    </row>
    <row r="10" spans="1:35">
      <c r="A10" s="4">
        <f t="shared" si="32"/>
        <v>0</v>
      </c>
      <c r="B10" s="4">
        <f t="shared" si="22"/>
        <v>0</v>
      </c>
      <c r="C10" s="4">
        <f t="shared" si="23"/>
        <v>0</v>
      </c>
      <c r="D10" s="4">
        <f t="shared" si="24"/>
        <v>0</v>
      </c>
      <c r="E10" s="5" t="str">
        <f t="shared" si="25"/>
        <v/>
      </c>
      <c r="F10" s="4" t="e">
        <f t="shared" si="26"/>
        <v>#VALUE!</v>
      </c>
      <c r="G10" s="4" t="e">
        <f t="shared" si="27"/>
        <v>#VALUE!</v>
      </c>
      <c r="H10" s="4" t="e">
        <f t="shared" si="28"/>
        <v>#VALUE!</v>
      </c>
      <c r="I10" s="4">
        <f t="shared" si="29"/>
        <v>0</v>
      </c>
      <c r="J10" s="4">
        <f t="shared" si="30"/>
        <v>0</v>
      </c>
      <c r="O10" s="73">
        <v>0</v>
      </c>
      <c r="P10" s="73">
        <f t="shared" ref="P10" si="34">O10/1.2</f>
        <v>0</v>
      </c>
      <c r="Q10" s="73">
        <f t="shared" ref="Q10" si="35">P10/1.2</f>
        <v>0</v>
      </c>
      <c r="R10" s="2" t="s">
        <v>97</v>
      </c>
      <c r="S10" s="2"/>
    </row>
    <row r="11" spans="1:35" ht="16.5">
      <c r="A11" s="4">
        <f t="shared" si="32"/>
        <v>0</v>
      </c>
      <c r="B11" s="4">
        <f t="shared" si="22"/>
        <v>0</v>
      </c>
      <c r="C11" s="4">
        <f t="shared" si="23"/>
        <v>0</v>
      </c>
      <c r="D11" s="4">
        <f t="shared" si="24"/>
        <v>0</v>
      </c>
      <c r="E11" s="5">
        <f t="shared" si="25"/>
        <v>0</v>
      </c>
      <c r="F11" s="4" t="e">
        <f t="shared" si="26"/>
        <v>#DIV/0!</v>
      </c>
      <c r="G11" s="4" t="e">
        <f t="shared" si="27"/>
        <v>#DIV/0!</v>
      </c>
      <c r="H11" s="4" t="e">
        <f t="shared" si="28"/>
        <v>#DIV/0!</v>
      </c>
      <c r="I11" s="4">
        <f t="shared" si="29"/>
        <v>0</v>
      </c>
      <c r="J11" s="4">
        <f t="shared" si="30"/>
        <v>0</v>
      </c>
      <c r="O11">
        <v>0</v>
      </c>
      <c r="P11">
        <f t="shared" ref="P11" si="36">O11/1.2</f>
        <v>0</v>
      </c>
      <c r="Q11">
        <f t="shared" ref="Q11" si="37">P11/1.2</f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32"/>
        <v>0</v>
      </c>
      <c r="B12" s="4">
        <f t="shared" si="22"/>
        <v>0</v>
      </c>
      <c r="C12" s="4"/>
      <c r="D12" s="4"/>
      <c r="E12" s="5"/>
      <c r="F12" s="4"/>
      <c r="G12" s="4"/>
      <c r="H12" s="4"/>
      <c r="I12" s="4"/>
      <c r="J12" s="4"/>
      <c r="R12" s="2"/>
      <c r="S12" s="2"/>
      <c r="V12" s="69"/>
    </row>
    <row r="13" spans="1:35">
      <c r="A13" s="4">
        <f t="shared" si="32"/>
        <v>0</v>
      </c>
      <c r="B13" s="4">
        <f t="shared" si="22"/>
        <v>0</v>
      </c>
      <c r="C13" s="4"/>
      <c r="D13" s="4"/>
      <c r="E13" s="5"/>
      <c r="F13" s="4"/>
      <c r="G13" s="4"/>
      <c r="H13" s="4"/>
      <c r="I13" s="4"/>
      <c r="J13" s="4"/>
      <c r="R13" s="2"/>
      <c r="S13" s="2"/>
    </row>
    <row r="14" spans="1:35">
      <c r="A14" s="4">
        <f t="shared" si="32"/>
        <v>0</v>
      </c>
      <c r="B14" s="4">
        <f t="shared" si="22"/>
        <v>0</v>
      </c>
      <c r="C14" s="4"/>
      <c r="D14" s="4"/>
      <c r="E14" s="5"/>
      <c r="F14" s="4"/>
      <c r="G14" s="4"/>
      <c r="H14" s="4"/>
      <c r="I14" s="4"/>
      <c r="J14" s="4"/>
      <c r="R14" s="2"/>
      <c r="S14" s="2"/>
    </row>
    <row r="15" spans="1:35">
      <c r="A15" s="4">
        <f t="shared" si="32"/>
        <v>0</v>
      </c>
      <c r="B15" s="4">
        <f t="shared" si="22"/>
        <v>0</v>
      </c>
      <c r="C15" s="4"/>
      <c r="D15" s="4"/>
      <c r="E15" s="5"/>
      <c r="F15" s="4"/>
      <c r="G15" s="4"/>
      <c r="H15" s="4"/>
      <c r="I15" s="4"/>
      <c r="J15" s="4"/>
      <c r="R15" s="2"/>
      <c r="S15" s="2"/>
    </row>
    <row r="16" spans="1:35">
      <c r="A16" s="4">
        <f t="shared" ref="A16:A19" si="38">N16</f>
        <v>0</v>
      </c>
      <c r="B16" s="4">
        <f t="shared" ref="B16:B19" si="39">Q16</f>
        <v>0</v>
      </c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>
        <f t="shared" si="38"/>
        <v>0</v>
      </c>
      <c r="B17" s="4">
        <f t="shared" si="39"/>
        <v>0</v>
      </c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>
        <f t="shared" si="38"/>
        <v>0</v>
      </c>
      <c r="B18" s="4">
        <f t="shared" si="39"/>
        <v>0</v>
      </c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>
        <f t="shared" si="38"/>
        <v>0</v>
      </c>
      <c r="B19" s="4">
        <f t="shared" si="39"/>
        <v>0</v>
      </c>
      <c r="C19" s="4"/>
      <c r="D19" s="4"/>
      <c r="E19" s="5"/>
      <c r="F19" s="4"/>
      <c r="G19" s="4"/>
      <c r="H19" s="4"/>
      <c r="I19" s="4"/>
      <c r="J19" s="4"/>
      <c r="O19" s="73"/>
      <c r="P19" s="73"/>
      <c r="Q19" s="73"/>
      <c r="R19" s="2"/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K33:L40"/>
  <sheetViews>
    <sheetView topLeftCell="H13" zoomScale="115" zoomScaleNormal="115" workbookViewId="0">
      <selection activeCell="J35" sqref="J35:K35"/>
    </sheetView>
  </sheetViews>
  <sheetFormatPr defaultRowHeight="15"/>
  <sheetData>
    <row r="33" spans="11:12" ht="9" customHeight="1"/>
    <row r="34" spans="11:12" hidden="1"/>
    <row r="35" spans="11:12">
      <c r="K35">
        <v>1000000</v>
      </c>
    </row>
    <row r="36" spans="11:12">
      <c r="K36">
        <f>K35/237</f>
        <v>4219.4092827004215</v>
      </c>
    </row>
    <row r="40" spans="11:12">
      <c r="L40" s="7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D2" sqref="D2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" sqref="B1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E4" sqref="E4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4:K18"/>
  <sheetViews>
    <sheetView workbookViewId="0">
      <selection activeCell="F11" sqref="F11"/>
    </sheetView>
  </sheetViews>
  <sheetFormatPr defaultRowHeight="15"/>
  <cols>
    <col min="6" max="6" width="8.5703125" customWidth="1"/>
  </cols>
  <sheetData>
    <row r="4" spans="2:11">
      <c r="B4" s="73" t="s">
        <v>107</v>
      </c>
      <c r="C4" s="73" t="s">
        <v>106</v>
      </c>
      <c r="D4">
        <v>11</v>
      </c>
      <c r="E4">
        <v>19.2</v>
      </c>
      <c r="F4">
        <f>E4*D4</f>
        <v>211.2</v>
      </c>
    </row>
    <row r="5" spans="2:11">
      <c r="C5" s="73" t="s">
        <v>105</v>
      </c>
      <c r="D5">
        <v>12.2</v>
      </c>
      <c r="E5">
        <v>10</v>
      </c>
      <c r="F5" s="73">
        <f t="shared" ref="F5:F8" si="0">E5*D5</f>
        <v>122</v>
      </c>
    </row>
    <row r="6" spans="2:11">
      <c r="C6" s="73" t="s">
        <v>104</v>
      </c>
      <c r="D6">
        <v>11</v>
      </c>
      <c r="E6">
        <v>12</v>
      </c>
      <c r="F6" s="73">
        <f t="shared" si="0"/>
        <v>132</v>
      </c>
    </row>
    <row r="7" spans="2:11">
      <c r="C7" s="73" t="s">
        <v>103</v>
      </c>
      <c r="D7">
        <v>11.8</v>
      </c>
      <c r="E7">
        <v>11</v>
      </c>
      <c r="F7" s="73">
        <f t="shared" si="0"/>
        <v>129.80000000000001</v>
      </c>
    </row>
    <row r="8" spans="2:11">
      <c r="C8" s="73" t="s">
        <v>102</v>
      </c>
      <c r="D8">
        <v>4.8</v>
      </c>
      <c r="E8">
        <v>9</v>
      </c>
      <c r="F8" s="73">
        <f t="shared" si="0"/>
        <v>43.199999999999996</v>
      </c>
    </row>
    <row r="9" spans="2:11">
      <c r="C9" s="73" t="s">
        <v>101</v>
      </c>
      <c r="D9" s="73">
        <v>4.5999999999999996</v>
      </c>
      <c r="E9" s="73">
        <v>10</v>
      </c>
      <c r="F9" s="73">
        <f>E9*D9</f>
        <v>46</v>
      </c>
      <c r="G9" s="117"/>
      <c r="H9" s="117"/>
    </row>
    <row r="10" spans="2:11">
      <c r="D10" s="73">
        <v>5.2</v>
      </c>
      <c r="E10" s="73">
        <v>11</v>
      </c>
      <c r="F10" s="73">
        <f>D10*E10</f>
        <v>57.2</v>
      </c>
    </row>
    <row r="11" spans="2:11">
      <c r="C11" s="73"/>
      <c r="D11" s="73">
        <v>5.8</v>
      </c>
      <c r="E11" s="73">
        <v>9</v>
      </c>
      <c r="F11" s="73">
        <f>D11*E11</f>
        <v>52.199999999999996</v>
      </c>
      <c r="G11" s="117"/>
      <c r="H11" s="117"/>
      <c r="I11" s="73">
        <v>5.8</v>
      </c>
      <c r="J11" s="73">
        <v>11</v>
      </c>
      <c r="K11" s="73">
        <f>J11*I11</f>
        <v>63.8</v>
      </c>
    </row>
    <row r="12" spans="2:11">
      <c r="F12">
        <f>SUM(F4:F11)</f>
        <v>793.60000000000014</v>
      </c>
      <c r="I12" s="73"/>
      <c r="J12" s="73"/>
      <c r="K12" s="73">
        <f>F11+K11</f>
        <v>116</v>
      </c>
    </row>
    <row r="13" spans="2:11">
      <c r="D13" s="73">
        <v>5.8</v>
      </c>
      <c r="E13" s="73">
        <v>11</v>
      </c>
      <c r="F13" s="73">
        <f>D13*E13</f>
        <v>63.8</v>
      </c>
      <c r="K13" s="73"/>
    </row>
    <row r="14" spans="2:11">
      <c r="F14">
        <f>F12+F13</f>
        <v>857.40000000000009</v>
      </c>
      <c r="I14">
        <v>4.5999999999999996</v>
      </c>
      <c r="J14">
        <v>11.1</v>
      </c>
      <c r="K14" s="73">
        <f>I14*J14</f>
        <v>51.059999999999995</v>
      </c>
    </row>
    <row r="15" spans="2:11">
      <c r="C15" s="73" t="s">
        <v>108</v>
      </c>
    </row>
    <row r="16" spans="2:11">
      <c r="F16" s="117"/>
    </row>
    <row r="18" spans="6:6">
      <c r="F18" s="1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Sheet5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2024-03-15T09:42:57Z</dcterms:modified>
</cp:coreProperties>
</file>