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Vinchur Gawali\"/>
    </mc:Choice>
  </mc:AlternateContent>
  <bookViews>
    <workbookView xWindow="0" yWindow="0" windowWidth="15360" windowHeight="7755" activeTab="2"/>
  </bookViews>
  <sheets>
    <sheet name="Calculation" sheetId="1" r:id="rId1"/>
    <sheet name="Listing4" sheetId="4" r:id="rId2"/>
    <sheet name="Listing3" sheetId="6" r:id="rId3"/>
  </sheets>
  <calcPr calcId="152511"/>
</workbook>
</file>

<file path=xl/calcChain.xml><?xml version="1.0" encoding="utf-8"?>
<calcChain xmlns="http://schemas.openxmlformats.org/spreadsheetml/2006/main">
  <c r="E64" i="1" l="1"/>
  <c r="E63" i="1"/>
  <c r="H7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6" i="1" s="1"/>
  <c r="D44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<sst xmlns="http://schemas.openxmlformats.org/spreadsheetml/2006/main" count="27" uniqueCount="24">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</sst>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</xdr:row>
      <xdr:rowOff>123825</xdr:rowOff>
    </xdr:from>
    <xdr:to>
      <xdr:col>9</xdr:col>
      <xdr:colOff>428625</xdr:colOff>
      <xdr:row>28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57325"/>
          <a:ext cx="5734050" cy="394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</xdr:row>
      <xdr:rowOff>142875</xdr:rowOff>
    </xdr:from>
    <xdr:to>
      <xdr:col>9</xdr:col>
      <xdr:colOff>457200</xdr:colOff>
      <xdr:row>28</xdr:row>
      <xdr:rowOff>47625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85875"/>
          <a:ext cx="5715000" cy="409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zoomScaleNormal="100" workbookViewId="0">
      <pane xSplit="3" ySplit="5" topLeftCell="J23" activePane="bottomRight" state="frozen"/>
      <selection pane="topRight" activeCell="D1" sqref="D1"/>
      <selection pane="bottomLeft" activeCell="A6" sqref="A6"/>
      <selection pane="bottomRight" activeCell="L37" sqref="L37"/>
    </sheetView>
  </sheetViews>
  <sheetFormatPr defaultRowHeight="16.5" x14ac:dyDescent="0.3"/>
  <cols>
    <col min="1" max="1" width="9.140625" style="54"/>
    <col min="2" max="2" width="18.57031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1710</v>
      </c>
      <c r="E2" s="4"/>
      <c r="F2" s="4"/>
      <c r="G2" s="23"/>
      <c r="H2" s="1"/>
    </row>
    <row r="3" spans="1:15" x14ac:dyDescent="0.3">
      <c r="B3" s="22" t="s">
        <v>10</v>
      </c>
      <c r="C3" s="25">
        <v>15000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25650000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1384.27</v>
      </c>
      <c r="D7" s="35">
        <v>2014</v>
      </c>
      <c r="E7" s="35">
        <v>2024</v>
      </c>
      <c r="F7" s="35">
        <v>60</v>
      </c>
      <c r="G7" s="53">
        <v>21500</v>
      </c>
      <c r="H7" s="62">
        <f>E7-D7</f>
        <v>10</v>
      </c>
      <c r="I7" s="63">
        <f>IF(H7&gt;=5,90*H7/F7,0)</f>
        <v>15</v>
      </c>
      <c r="J7" s="64">
        <f t="shared" ref="J7:J12" si="0">G7/100*I7</f>
        <v>3225</v>
      </c>
      <c r="K7" s="64">
        <f>ROUND((G7-J7),0)</f>
        <v>18275</v>
      </c>
      <c r="L7" s="64">
        <f>ROUND((K7*C7),0)</f>
        <v>25297534</v>
      </c>
      <c r="M7" s="64">
        <f>ROUND((C7*G7),0)</f>
        <v>29761805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25297534</v>
      </c>
      <c r="M27" s="15">
        <f>SUM(M7:M26)</f>
        <v>29761805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25650000</v>
      </c>
      <c r="D35" s="74"/>
      <c r="E35" s="17"/>
      <c r="F35" s="79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25297534</v>
      </c>
      <c r="D36" s="74"/>
      <c r="E36" s="17"/>
      <c r="F36" s="79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50947534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x14ac:dyDescent="0.3">
      <c r="B38" s="11" t="s">
        <v>13</v>
      </c>
      <c r="C38" s="65">
        <f>ROUND((C37*0.95),0)</f>
        <v>48400157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40758027.200000003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40758028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0.79999999701976776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40758027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18277468.314999998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L27*0.85</f>
        <v>21502903.899999999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2:14" x14ac:dyDescent="0.3">
      <c r="B49" s="11"/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2:14" x14ac:dyDescent="0.3">
      <c r="B50" s="11"/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2:14" x14ac:dyDescent="0.3">
      <c r="B51" s="11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2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2:14" x14ac:dyDescent="0.3"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>
        <v>2023</v>
      </c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>
        <v>2009</v>
      </c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>
        <f>E61-E62</f>
        <v>14</v>
      </c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>
        <f>E63-60</f>
        <v>-46</v>
      </c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zoomScaleNormal="100" workbookViewId="0">
      <selection activeCell="M22" sqref="M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7" workbookViewId="0">
      <selection activeCell="M17" sqref="M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Listing4</vt:lpstr>
      <vt:lpstr>Listing3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2024-03-13T13:11:50Z</dcterms:modified>
</cp:coreProperties>
</file>