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  <sheet name="Measurement" sheetId="38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5"/>
  <c r="I20" i="38"/>
  <c r="I16"/>
  <c r="I15"/>
  <c r="I14"/>
  <c r="I19"/>
  <c r="I18"/>
  <c r="Q8" i="4"/>
  <c r="B8" s="1"/>
  <c r="C8" s="1"/>
  <c r="P8"/>
  <c r="J8"/>
  <c r="I8"/>
  <c r="E8"/>
  <c r="A8"/>
  <c r="Q7"/>
  <c r="B7" s="1"/>
  <c r="P7"/>
  <c r="J7"/>
  <c r="I7"/>
  <c r="E7"/>
  <c r="A7"/>
  <c r="B6"/>
  <c r="C6" s="1"/>
  <c r="P6"/>
  <c r="J6"/>
  <c r="I6"/>
  <c r="E6"/>
  <c r="F6" s="1"/>
  <c r="A6"/>
  <c r="Q5"/>
  <c r="B5" s="1"/>
  <c r="J5"/>
  <c r="I5"/>
  <c r="E5"/>
  <c r="A5"/>
  <c r="Q4"/>
  <c r="B4" s="1"/>
  <c r="J4"/>
  <c r="I4"/>
  <c r="E4"/>
  <c r="A4"/>
  <c r="B3"/>
  <c r="P3"/>
  <c r="J3"/>
  <c r="I3"/>
  <c r="E3"/>
  <c r="A3"/>
  <c r="B2"/>
  <c r="P2"/>
  <c r="J2"/>
  <c r="I2"/>
  <c r="E2"/>
  <c r="A2"/>
  <c r="Q9"/>
  <c r="B9" s="1"/>
  <c r="C9" s="1"/>
  <c r="D9" s="1"/>
  <c r="P9"/>
  <c r="J9"/>
  <c r="I9"/>
  <c r="E9"/>
  <c r="F9" s="1"/>
  <c r="A9"/>
  <c r="I13" i="38"/>
  <c r="I12"/>
  <c r="I11"/>
  <c r="I10"/>
  <c r="I9"/>
  <c r="I8"/>
  <c r="I17" l="1"/>
  <c r="I21" s="1"/>
  <c r="G6" i="4"/>
  <c r="D6"/>
  <c r="H6" s="1"/>
  <c r="C3"/>
  <c r="F3"/>
  <c r="C5"/>
  <c r="F5"/>
  <c r="C7"/>
  <c r="F7"/>
  <c r="F8"/>
  <c r="C2"/>
  <c r="F2"/>
  <c r="F4"/>
  <c r="C4"/>
  <c r="D8"/>
  <c r="H8" s="1"/>
  <c r="G8"/>
  <c r="H9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5" i="4" l="1"/>
  <c r="H5" s="1"/>
  <c r="G5"/>
  <c r="G2"/>
  <c r="D2"/>
  <c r="H2" s="1"/>
  <c r="D7"/>
  <c r="H7" s="1"/>
  <c r="G7"/>
  <c r="D3"/>
  <c r="H3" s="1"/>
  <c r="G3"/>
  <c r="G4"/>
  <c r="D4"/>
  <c r="H4" s="1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D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C25"/>
  <c r="C21"/>
  <c r="E20" l="1"/>
  <c r="B20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<sst xmlns="http://schemas.openxmlformats.org/spreadsheetml/2006/main" count="143" uniqueCount="108">
  <si>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</si>
  <si>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</si>
  <si>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</si>
  <si>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</si>
  <si>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</si>
  <si>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</si>
  <si>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</si>
  <si>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</si>
  <si>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</si>
  <si>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</si>
  <si>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</si>
  <si>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</si>
  <si>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</si>
  <si>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</si>
  <si>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</si>
  <si>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</si>
  <si>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</si>
  <si>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</si>
  <si>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</si>
  <si>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</si>
  <si>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</si>
  <si>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</si>
  <si>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</si>
  <si>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</si>
  <si>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</si>
  <si>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</si>
  <si>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</si>
  <si>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</si>
  <si>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</si>
  <si>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</si>
  <si>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</si>
  <si>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</si>
  <si>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</si>
  <si>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</si>
  <si>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</si>
  <si>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</si>
  <si>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</si>
  <si>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</si>
  <si>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</si>
  <si>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</si>
  <si>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</si>
  <si>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</si>
  <si>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</si>
  <si>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</si>
  <si>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</si>
  <si>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</si>
  <si>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</si>
  <si>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</si>
  <si>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</si>
  <si>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</si>
  <si>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</si>
  <si>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</si>
  <si>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</si>
  <si>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</si>
  <si>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</si>
  <si>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</si>
  <si>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</si>
  <si>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</si>
  <si>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</si>
  <si>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</si>
  <si>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</si>
  <si>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</si>
  <si>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</si>
  <si>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</si>
  <si>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</si>
  <si>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</si>
  <si>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</si>
  <si>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</si>
  <si>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</si>
  <si>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</si>
  <si>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</si>
  <si>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</si>
  <si>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</si>
  <si>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</si>
  <si>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</si>
  <si>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</si>
  <si>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</si>
  <si>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</si>
  <si>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</si>
  <si>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</si>
  <si>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</si>
  <si>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</si>
  <si>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</si>
  <si>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</si>
  <si>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</si>
  <si>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</si>
  <si>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</si>
  <si>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</si>
  <si>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</si>
  <si>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</si>
  <si>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</si>
  <si>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</si>
  <si>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</si>
  <si>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</si>
  <si>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</si>
  <si>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</si>
  <si>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</si>
  <si>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</si>
  <si>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</si>
  <si>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</si>
  <si>
    <t>Kitchen</t>
  </si>
  <si>
    <t>Bed</t>
  </si>
  <si>
    <t>WC</t>
  </si>
  <si>
    <t>Bath</t>
  </si>
  <si>
    <t>pAssage</t>
  </si>
  <si>
    <t>Hall</t>
  </si>
  <si>
    <t>Dining</t>
  </si>
  <si>
    <t>Passage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</si>
</sst>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0</xdr:row>
      <xdr:rowOff>133350</xdr:rowOff>
    </xdr:from>
    <xdr:to>
      <xdr:col>11</xdr:col>
      <xdr:colOff>552450</xdr:colOff>
      <xdr:row>19</xdr:row>
      <xdr:rowOff>142875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133350"/>
          <a:ext cx="5734050" cy="36290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66675</xdr:rowOff>
    </xdr:from>
    <xdr:to>
      <xdr:col>11</xdr:col>
      <xdr:colOff>28575</xdr:colOff>
      <xdr:row>23</xdr:row>
      <xdr:rowOff>114300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0125" y="447675"/>
          <a:ext cx="5734050" cy="40481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1</xdr:row>
      <xdr:rowOff>9525</xdr:rowOff>
    </xdr:from>
    <xdr:to>
      <xdr:col>11</xdr:col>
      <xdr:colOff>104775</xdr:colOff>
      <xdr:row>21</xdr:row>
      <xdr:rowOff>104775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" y="200025"/>
          <a:ext cx="5724525" cy="39052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14" sqref="C14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39535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37500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37500</v>
      </c>
      <c r="D5" s="56" t="s">
        <v>61</v>
      </c>
      <c r="E5" s="57">
        <f>ROUND(C5/10.764,0)</f>
        <v>3484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25700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25700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37500</v>
      </c>
      <c r="D10" s="56" t="s">
        <v>61</v>
      </c>
      <c r="E10" s="57">
        <f>ROUND(C10/10.764,0)</f>
        <v>3484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2022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58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v>821</v>
      </c>
      <c r="D17" s="71">
        <f>C17*E10</f>
        <v>2860364</v>
      </c>
      <c r="E17" s="71">
        <f>C17*2000</f>
        <v>1642000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4" workbookViewId="0">
      <selection activeCell="C18" sqref="C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5000</v>
      </c>
      <c r="D3" s="20" t="s">
        <v>99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5000</v>
      </c>
      <c r="D16" s="20"/>
      <c r="E16" s="60"/>
      <c r="F16" s="74"/>
      <c r="G16" s="74"/>
    </row>
    <row r="17" spans="1:9">
      <c r="B17" s="23"/>
      <c r="C17" s="24"/>
      <c r="D17" s="24"/>
      <c r="F17" s="74"/>
      <c r="G17" s="74"/>
    </row>
    <row r="18" spans="1:9" ht="16.5">
      <c r="A18" s="27" t="s">
        <v>98</v>
      </c>
      <c r="B18" s="7"/>
      <c r="C18" s="72">
        <v>746</v>
      </c>
      <c r="D18" s="72"/>
      <c r="E18" s="73"/>
      <c r="F18" s="74"/>
      <c r="G18" s="74"/>
    </row>
    <row r="19" spans="1:9">
      <c r="A19" s="15"/>
      <c r="B19" s="6"/>
      <c r="C19" s="29">
        <f>C18*C16</f>
        <v>3730000</v>
      </c>
      <c r="D19" s="74" t="s">
        <v>68</v>
      </c>
      <c r="E19" s="29"/>
      <c r="F19" s="74" t="s">
        <v>68</v>
      </c>
      <c r="G19" s="74"/>
    </row>
    <row r="20" spans="1:9">
      <c r="A20" s="15"/>
      <c r="B20">
        <f>C20*80</f>
        <v>283480000</v>
      </c>
      <c r="C20" s="30">
        <f>C19*95%</f>
        <v>3543500</v>
      </c>
      <c r="D20" s="74" t="s">
        <v>24</v>
      </c>
      <c r="E20" s="30">
        <f>C20*90%</f>
        <v>3189150</v>
      </c>
      <c r="F20" s="74" t="s">
        <v>24</v>
      </c>
      <c r="G20" s="74"/>
    </row>
    <row r="21" spans="1:9">
      <c r="A21" s="15"/>
      <c r="C21" s="30">
        <f>C19*80%</f>
        <v>2984000</v>
      </c>
      <c r="D21" s="74" t="s">
        <v>25</v>
      </c>
      <c r="E21" s="30"/>
      <c r="F21" s="74" t="s">
        <v>25</v>
      </c>
      <c r="G21" s="74"/>
    </row>
    <row r="22" spans="1:9">
      <c r="A22" s="15"/>
      <c r="E22" s="60"/>
      <c r="F22" s="74"/>
      <c r="G22" s="74"/>
    </row>
    <row r="23" spans="1:9">
      <c r="A23" s="31" t="s">
        <v>26</v>
      </c>
      <c r="B23" s="32"/>
      <c r="C23" s="33">
        <f>C4*C18</f>
        <v>1492000</v>
      </c>
      <c r="D23" s="33">
        <f>D4*D18</f>
        <v>0</v>
      </c>
      <c r="H23" s="115"/>
      <c r="I23" s="115"/>
    </row>
    <row r="24" spans="1:9">
      <c r="A24" s="15" t="s">
        <v>27</v>
      </c>
      <c r="H24" s="115"/>
      <c r="I24" s="115"/>
    </row>
    <row r="25" spans="1:9">
      <c r="A25" s="34" t="s">
        <v>28</v>
      </c>
      <c r="B25" s="16"/>
      <c r="C25" s="30">
        <f>C19*0.025/12</f>
        <v>7770.833333333333</v>
      </c>
      <c r="D25" s="30"/>
      <c r="I25" s="115"/>
    </row>
    <row r="26" spans="1:9">
      <c r="C26" s="30"/>
      <c r="D26" s="30"/>
    </row>
    <row r="27" spans="1:9">
      <c r="C27" s="30"/>
      <c r="D27" s="30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F5" sqref="F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8" si="1">Q2</f>
        <v>475</v>
      </c>
      <c r="C2" s="4">
        <f t="shared" ref="C2:C8" si="2">B2*1.2</f>
        <v>570</v>
      </c>
      <c r="D2" s="4">
        <f t="shared" ref="D2:D8" si="3">C2*1.2</f>
        <v>684</v>
      </c>
      <c r="E2" s="5">
        <f t="shared" ref="E2:E8" si="4">R2</f>
        <v>2200000</v>
      </c>
      <c r="F2" s="4">
        <f t="shared" ref="F2:F8" si="5">ROUND((E2/B2),0)</f>
        <v>4632</v>
      </c>
      <c r="G2" s="4">
        <f t="shared" ref="G2:G8" si="6">ROUND((E2/C2),0)</f>
        <v>3860</v>
      </c>
      <c r="H2" s="4">
        <f t="shared" ref="H2:H8" si="7">ROUND((E2/D2),0)</f>
        <v>3216</v>
      </c>
      <c r="I2" s="4">
        <f t="shared" ref="I2:I8" si="8">T2</f>
        <v>0</v>
      </c>
      <c r="J2" s="4">
        <f t="shared" ref="J2:J8" si="9">U2</f>
        <v>0</v>
      </c>
      <c r="K2" s="71"/>
      <c r="L2" s="71"/>
      <c r="M2" s="71"/>
      <c r="N2" s="71"/>
      <c r="O2" s="71">
        <v>0</v>
      </c>
      <c r="P2" s="71">
        <f t="shared" ref="P2:P6" si="10">O2/1.2</f>
        <v>0</v>
      </c>
      <c r="Q2" s="71">
        <v>475</v>
      </c>
      <c r="R2" s="2">
        <v>2200000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920</v>
      </c>
      <c r="C3" s="4">
        <f t="shared" si="2"/>
        <v>1104</v>
      </c>
      <c r="D3" s="4">
        <f t="shared" si="3"/>
        <v>1324.8</v>
      </c>
      <c r="E3" s="5">
        <f t="shared" si="4"/>
        <v>4500000</v>
      </c>
      <c r="F3" s="4">
        <f t="shared" si="5"/>
        <v>4891</v>
      </c>
      <c r="G3" s="4">
        <f t="shared" si="6"/>
        <v>4076</v>
      </c>
      <c r="H3" s="4">
        <f t="shared" si="7"/>
        <v>3397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si="10"/>
        <v>0</v>
      </c>
      <c r="Q3" s="71">
        <v>920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679.16666666666674</v>
      </c>
      <c r="C4" s="4">
        <f t="shared" si="2"/>
        <v>815.00000000000011</v>
      </c>
      <c r="D4" s="4">
        <f t="shared" si="3"/>
        <v>978.00000000000011</v>
      </c>
      <c r="E4" s="5">
        <f t="shared" si="4"/>
        <v>3500000</v>
      </c>
      <c r="F4" s="4">
        <f t="shared" si="5"/>
        <v>5153</v>
      </c>
      <c r="G4" s="4">
        <f t="shared" si="6"/>
        <v>4294</v>
      </c>
      <c r="H4" s="4">
        <f t="shared" si="7"/>
        <v>3579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815</v>
      </c>
      <c r="Q4" s="71">
        <f t="shared" ref="Q4:Q8" si="11">P4/1.2</f>
        <v>679.16666666666674</v>
      </c>
      <c r="R4" s="2">
        <v>3500000</v>
      </c>
      <c r="S4" s="2"/>
      <c r="T4" s="2"/>
    </row>
    <row r="5" spans="1:35">
      <c r="A5" s="4">
        <f t="shared" si="0"/>
        <v>0</v>
      </c>
      <c r="B5" s="4">
        <f t="shared" si="1"/>
        <v>745.83333333333337</v>
      </c>
      <c r="C5" s="4">
        <f t="shared" si="2"/>
        <v>895</v>
      </c>
      <c r="D5" s="4">
        <f t="shared" si="3"/>
        <v>1074</v>
      </c>
      <c r="E5" s="5">
        <f t="shared" si="4"/>
        <v>4000000</v>
      </c>
      <c r="F5" s="4">
        <f t="shared" si="5"/>
        <v>5363</v>
      </c>
      <c r="G5" s="4">
        <f t="shared" si="6"/>
        <v>4469</v>
      </c>
      <c r="H5" s="4">
        <f t="shared" si="7"/>
        <v>3724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895</v>
      </c>
      <c r="Q5" s="71">
        <f t="shared" si="11"/>
        <v>745.83333333333337</v>
      </c>
      <c r="R5" s="2">
        <v>4000000</v>
      </c>
      <c r="S5" s="2"/>
      <c r="T5" s="2"/>
    </row>
    <row r="6" spans="1:35">
      <c r="A6" s="4">
        <f t="shared" si="0"/>
        <v>0</v>
      </c>
      <c r="B6" s="4">
        <f t="shared" si="1"/>
        <v>364</v>
      </c>
      <c r="C6" s="4">
        <f t="shared" si="2"/>
        <v>436.8</v>
      </c>
      <c r="D6" s="4">
        <f t="shared" si="3"/>
        <v>524.16</v>
      </c>
      <c r="E6" s="5">
        <f t="shared" si="4"/>
        <v>1720000</v>
      </c>
      <c r="F6" s="4">
        <f t="shared" si="5"/>
        <v>4725</v>
      </c>
      <c r="G6" s="4">
        <f t="shared" si="6"/>
        <v>3938</v>
      </c>
      <c r="H6" s="4">
        <f t="shared" si="7"/>
        <v>3281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0"/>
        <v>0</v>
      </c>
      <c r="Q6" s="71">
        <v>364</v>
      </c>
      <c r="R6" s="2">
        <v>1720000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ref="A9" si="12">N9</f>
        <v>0</v>
      </c>
      <c r="B9" s="4">
        <f t="shared" ref="B9" si="13">Q9</f>
        <v>0</v>
      </c>
      <c r="C9" s="4">
        <f t="shared" ref="C9" si="14">B9*1.2</f>
        <v>0</v>
      </c>
      <c r="D9" s="4">
        <f t="shared" ref="D9" si="15">C9*1.2</f>
        <v>0</v>
      </c>
      <c r="E9" s="5">
        <f t="shared" ref="E9" si="16">R9</f>
        <v>0</v>
      </c>
      <c r="F9" s="4" t="e">
        <f t="shared" ref="F9" si="17">ROUND((E9/B9),0)</f>
        <v>#DIV/0!</v>
      </c>
      <c r="G9" s="4" t="e">
        <f t="shared" ref="G9" si="18">ROUND((E9/C9),0)</f>
        <v>#DIV/0!</v>
      </c>
      <c r="H9" s="4" t="e">
        <f t="shared" ref="H9" si="19">ROUND((E9/D9),0)</f>
        <v>#DIV/0!</v>
      </c>
      <c r="I9" s="4">
        <f t="shared" ref="I9" si="20">T9</f>
        <v>0</v>
      </c>
      <c r="J9" s="4">
        <f t="shared" ref="J9" si="21">U9</f>
        <v>0</v>
      </c>
      <c r="K9" s="71"/>
      <c r="L9" s="71"/>
      <c r="M9" s="71"/>
      <c r="N9" s="71"/>
      <c r="O9" s="71">
        <v>0</v>
      </c>
      <c r="P9" s="71">
        <f t="shared" ref="P9" si="22">O9/1.2</f>
        <v>0</v>
      </c>
      <c r="Q9" s="71">
        <f t="shared" ref="Q9" si="23">P9/1.2</f>
        <v>0</v>
      </c>
      <c r="R9" s="2">
        <v>0</v>
      </c>
      <c r="S9" s="2"/>
      <c r="T9" s="2"/>
    </row>
    <row r="10" spans="1:35">
      <c r="A10" s="4">
        <f t="shared" ref="A10:A15" si="24">N10</f>
        <v>0</v>
      </c>
      <c r="B10" s="4">
        <f t="shared" ref="B10:B15" si="25">Q10</f>
        <v>0</v>
      </c>
      <c r="C10" s="4">
        <f t="shared" ref="C10:C15" si="26">B10*1.2</f>
        <v>0</v>
      </c>
      <c r="D10" s="4">
        <f t="shared" ref="D10:D15" si="27">C10*1.2</f>
        <v>0</v>
      </c>
      <c r="E10" s="5">
        <f t="shared" ref="E10:E15" si="28">R10</f>
        <v>0</v>
      </c>
      <c r="F10" s="4" t="e">
        <f t="shared" ref="F10:F15" si="29">ROUND((E10/B10),0)</f>
        <v>#DIV/0!</v>
      </c>
      <c r="G10" s="4" t="e">
        <f t="shared" ref="G10:G15" si="30">ROUND((E10/C10),0)</f>
        <v>#DIV/0!</v>
      </c>
      <c r="H10" s="4" t="e">
        <f t="shared" ref="H10:H15" si="31">ROUND((E10/D10),0)</f>
        <v>#DIV/0!</v>
      </c>
      <c r="I10" s="4">
        <f t="shared" ref="I10:I15" si="32">T10</f>
        <v>0</v>
      </c>
      <c r="J10" s="4">
        <f t="shared" ref="J10:J15" si="33">U10</f>
        <v>0</v>
      </c>
      <c r="K10" s="71"/>
      <c r="L10" s="71"/>
      <c r="M10" s="71"/>
      <c r="N10" s="71"/>
      <c r="O10" s="71">
        <v>0</v>
      </c>
      <c r="P10" s="71">
        <f t="shared" ref="P10:P13" si="34">O10/1.2</f>
        <v>0</v>
      </c>
      <c r="Q10" s="71">
        <f t="shared" ref="Q10:Q15" si="35">P10/1.2</f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71"/>
      <c r="L11" s="71"/>
      <c r="M11" s="71"/>
      <c r="N11" s="71"/>
      <c r="O11" s="71">
        <v>0</v>
      </c>
      <c r="P11" s="71">
        <f t="shared" si="34"/>
        <v>0</v>
      </c>
      <c r="Q11" s="71">
        <f t="shared" si="3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 t="shared" si="34"/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4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6">N17</f>
        <v>0</v>
      </c>
      <c r="B17" s="4">
        <f t="shared" ref="B17:B19" si="37">Q17</f>
        <v>0</v>
      </c>
      <c r="C17" s="4">
        <f t="shared" ref="C17:C19" si="38">B17*1.2</f>
        <v>0</v>
      </c>
      <c r="D17" s="4">
        <f t="shared" ref="D17:D19" si="39">C17*1.2</f>
        <v>0</v>
      </c>
      <c r="E17" s="5">
        <f t="shared" ref="E17:E19" si="40">R17</f>
        <v>0</v>
      </c>
      <c r="F17" s="4" t="e">
        <f t="shared" ref="F17:F19" si="41">ROUND((E17/B17),0)</f>
        <v>#DIV/0!</v>
      </c>
      <c r="G17" s="4" t="e">
        <f t="shared" ref="G17:G19" si="42">ROUND((E17/C17),0)</f>
        <v>#DIV/0!</v>
      </c>
      <c r="H17" s="4" t="e">
        <f t="shared" ref="H17:H19" si="43">ROUND((E17/D17),0)</f>
        <v>#DIV/0!</v>
      </c>
      <c r="I17" s="4">
        <f t="shared" ref="I17:J19" si="44">T17</f>
        <v>0</v>
      </c>
      <c r="J17" s="4">
        <f t="shared" si="44"/>
        <v>0</v>
      </c>
      <c r="O17">
        <v>0</v>
      </c>
      <c r="P17">
        <f t="shared" ref="P17" si="45">O17/1.2</f>
        <v>0</v>
      </c>
      <c r="Q17">
        <f t="shared" ref="Q17:Q18" si="46">P17/1.2</f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115" zoomScaleNormal="115" workbookViewId="0">
      <selection activeCell="I10" sqref="I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R22" sqref="R22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E8:I21"/>
  <sheetViews>
    <sheetView topLeftCell="A4" workbookViewId="0">
      <selection activeCell="G10" sqref="G10"/>
    </sheetView>
  </sheetViews>
  <sheetFormatPr defaultRowHeight="15"/>
  <sheetData>
    <row r="8" spans="6:9">
      <c r="F8" s="71" t="s">
        <v>105</v>
      </c>
      <c r="G8">
        <v>13.2</v>
      </c>
      <c r="H8">
        <v>14.4</v>
      </c>
      <c r="I8">
        <f t="shared" ref="I8:I16" si="0">G8*H8</f>
        <v>190.07999999999998</v>
      </c>
    </row>
    <row r="9" spans="6:9">
      <c r="F9" s="71" t="s">
        <v>100</v>
      </c>
      <c r="G9" s="71">
        <v>11.4</v>
      </c>
      <c r="H9" s="71">
        <v>10.3</v>
      </c>
      <c r="I9" s="71">
        <f t="shared" si="0"/>
        <v>117.42000000000002</v>
      </c>
    </row>
    <row r="10" spans="6:9">
      <c r="F10" s="71" t="s">
        <v>101</v>
      </c>
      <c r="G10" s="71">
        <v>11.5</v>
      </c>
      <c r="H10" s="71">
        <v>10.3</v>
      </c>
      <c r="I10" s="71">
        <f t="shared" si="0"/>
        <v>118.45</v>
      </c>
    </row>
    <row r="11" spans="6:9">
      <c r="F11" s="71" t="s">
        <v>101</v>
      </c>
      <c r="G11" s="71">
        <v>8.1999999999999993</v>
      </c>
      <c r="H11" s="71">
        <v>9.9</v>
      </c>
      <c r="I11" s="71">
        <f t="shared" si="0"/>
        <v>81.179999999999993</v>
      </c>
    </row>
    <row r="12" spans="6:9">
      <c r="F12" s="71" t="s">
        <v>102</v>
      </c>
      <c r="G12" s="71">
        <v>4.5999999999999996</v>
      </c>
      <c r="H12" s="71">
        <v>5.2</v>
      </c>
      <c r="I12" s="71">
        <f t="shared" si="0"/>
        <v>23.919999999999998</v>
      </c>
    </row>
    <row r="13" spans="6:9">
      <c r="F13" s="71" t="s">
        <v>103</v>
      </c>
      <c r="G13" s="71">
        <v>7.7</v>
      </c>
      <c r="H13" s="71">
        <v>4.9000000000000004</v>
      </c>
      <c r="I13" s="71">
        <f t="shared" si="0"/>
        <v>37.730000000000004</v>
      </c>
    </row>
    <row r="14" spans="6:9">
      <c r="F14" s="71" t="s">
        <v>104</v>
      </c>
      <c r="G14" s="71">
        <v>4.2</v>
      </c>
      <c r="H14" s="71">
        <v>3.4</v>
      </c>
      <c r="I14" s="71">
        <f t="shared" si="0"/>
        <v>14.28</v>
      </c>
    </row>
    <row r="15" spans="6:9">
      <c r="F15" s="71" t="s">
        <v>106</v>
      </c>
      <c r="G15" s="71">
        <v>10.3</v>
      </c>
      <c r="H15" s="71">
        <v>8.6</v>
      </c>
      <c r="I15" s="71">
        <f t="shared" si="0"/>
        <v>88.58</v>
      </c>
    </row>
    <row r="16" spans="6:9">
      <c r="F16" s="71" t="s">
        <v>107</v>
      </c>
      <c r="G16">
        <v>3.2</v>
      </c>
      <c r="H16">
        <v>5.2</v>
      </c>
      <c r="I16">
        <f t="shared" si="0"/>
        <v>16.64</v>
      </c>
    </row>
    <row r="17" spans="5:9">
      <c r="E17" s="71" t="s">
        <v>69</v>
      </c>
      <c r="I17">
        <f>SUM(I8:I16)</f>
        <v>688.28</v>
      </c>
    </row>
    <row r="18" spans="5:9">
      <c r="G18" s="71">
        <v>3.1</v>
      </c>
      <c r="H18" s="71">
        <v>11.4</v>
      </c>
      <c r="I18" s="71">
        <f>G18*H18</f>
        <v>35.340000000000003</v>
      </c>
    </row>
    <row r="19" spans="5:9">
      <c r="G19" s="71">
        <v>3.1</v>
      </c>
      <c r="H19">
        <v>11.4</v>
      </c>
      <c r="I19" s="71">
        <f>G19*H19</f>
        <v>35.340000000000003</v>
      </c>
    </row>
    <row r="20" spans="5:9">
      <c r="I20">
        <f>SUM(I18:I19)</f>
        <v>70.680000000000007</v>
      </c>
    </row>
    <row r="21" spans="5:9">
      <c r="I21">
        <f>I17+I20</f>
        <v>758.96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2024-03-13T10:39:21Z</dcterms:modified>
</cp:coreProperties>
</file>