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KAUSTUBH MORESHWAR MUNJ -  BOB\"/>
    </mc:Choice>
  </mc:AlternateContent>
  <xr:revisionPtr revIDLastSave="0" documentId="13_ncr:1_{CFDC3993-5B5E-4BDD-8240-44F3CC1468B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8" i="4" l="1"/>
  <c r="F38" i="4"/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<sst xmlns="http://schemas.openxmlformats.org/spreadsheetml/2006/main" count="50" uniqueCount="44">
  <si>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</si>
  <si>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</si>
  <si>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</si>
  <si>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</si>
  <si>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</si>
  <si>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</si>
  <si>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</si>
  <si>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</si>
  <si>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</si>
  <si>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</si>
  <si>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</si>
  <si>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</si>
  <si>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</si>
  <si>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</si>
  <si>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</si>
  <si>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</si>
  <si>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</si>
  <si>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</si>
  <si>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</si>
  <si>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</si>
  <si>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</si>
  <si>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</si>
  <si>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</si>
  <si>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</si>
  <si>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</si>
  <si>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</si>
  <si>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</si>
  <si>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</si>
  <si>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</si>
  <si>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</si>
  <si>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</si>
  <si>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</si>
  <si>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</si>
  <si>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</si>
  <si>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</si>
  <si>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</si>
  <si>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</si>
  <si>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</si>
  <si>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</si>
  <si>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</si>
  <si>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Airoli Branch ) - MR. KAUSTUBH MORESHWAR MUNJ</t>
  </si>
  <si>
    <t>As per Site info</t>
  </si>
  <si>
    <t>Agree CA</t>
  </si>
  <si>
    <t>Index II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</si>
</sst>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563755</xdr:colOff>
      <xdr:row>49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0400B2-6192-41BE-8776-E9794E18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55755" cy="8983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4</xdr:row>
      <xdr:rowOff>95250</xdr:rowOff>
    </xdr:from>
    <xdr:to>
      <xdr:col>35</xdr:col>
      <xdr:colOff>326385</xdr:colOff>
      <xdr:row>37</xdr:row>
      <xdr:rowOff>181864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55239-C36A-4D9B-9A57-07867A68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857250"/>
          <a:ext cx="18166710" cy="63731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0</xdr:rowOff>
    </xdr:from>
    <xdr:to>
      <xdr:col>32</xdr:col>
      <xdr:colOff>307342</xdr:colOff>
      <xdr:row>32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8FEB7-E514-4F4E-9A52-63D64054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0"/>
          <a:ext cx="18214342" cy="6268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FBCCE-89F7-422A-801F-4DF20A8D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6735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250152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2AF99-0969-4119-885F-E9485AD8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28552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50099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CC5AA-2B61-4304-801B-7C37EB70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28499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78678</xdr:colOff>
      <xdr:row>44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887F5-D4F9-4A17-9AFC-6F66F5B5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57078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545468</xdr:colOff>
      <xdr:row>51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9B9867-0F65-4B02-9AD9-60D0F6915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23868" cy="8468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135836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A987D-2AAE-45EF-90B5-934815B4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14236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AAE88-8B69-4544-866B-E31A7022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287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300C7-2C8A-4820-BCB3-6A64B79C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6382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33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261D8-06BD-4B60-A4C3-D246F692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611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39" sqref="W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652</v>
      </c>
      <c r="C3" s="4">
        <f>B3*1.2</f>
        <v>782.4</v>
      </c>
      <c r="D3" s="4">
        <f t="shared" ref="D3:D14" si="2">C3*1.2</f>
        <v>938.87999999999988</v>
      </c>
      <c r="E3" s="5">
        <f t="shared" ref="E3:E14" si="3">R3</f>
        <v>13000000</v>
      </c>
      <c r="F3" s="9">
        <f t="shared" ref="F3:F14" si="4">ROUND((E3/B3),0)</f>
        <v>19939</v>
      </c>
      <c r="G3" s="9">
        <f t="shared" ref="G3:G14" si="5">ROUND((E3/C3),0)</f>
        <v>16616</v>
      </c>
      <c r="H3" s="9">
        <f t="shared" ref="H3:H14" si="6">ROUND((E3/D3),0)</f>
        <v>13846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652</v>
      </c>
      <c r="R3" s="2">
        <v>13000000</v>
      </c>
    </row>
    <row r="4" spans="1:20" x14ac:dyDescent="0.25">
      <c r="A4" s="4">
        <f t="shared" ref="A4:A9" si="9">N4</f>
        <v>0</v>
      </c>
      <c r="B4" s="4">
        <f t="shared" ref="B4:B9" si="10">Q4</f>
        <v>625</v>
      </c>
      <c r="C4" s="4">
        <f t="shared" ref="C4:C9" si="11">B4*1.2</f>
        <v>750</v>
      </c>
      <c r="D4" s="4">
        <f t="shared" ref="D4:D9" si="12">C4*1.2</f>
        <v>900</v>
      </c>
      <c r="E4" s="5">
        <f t="shared" ref="E4:E9" si="13">R4</f>
        <v>12400000</v>
      </c>
      <c r="F4" s="9">
        <f t="shared" ref="F4:F9" si="14">ROUND((E4/B4),0)</f>
        <v>19840</v>
      </c>
      <c r="G4" s="9">
        <f t="shared" ref="G4:G9" si="15">ROUND((E4/C4),0)</f>
        <v>16533</v>
      </c>
      <c r="H4" s="9">
        <f t="shared" ref="H4:H9" si="16">ROUND((E4/D4),0)</f>
        <v>13778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625</v>
      </c>
      <c r="R4" s="2">
        <v>12400000</v>
      </c>
    </row>
    <row r="5" spans="1:20" s="46" customFormat="1" x14ac:dyDescent="0.25">
      <c r="A5" s="44">
        <f t="shared" si="9"/>
        <v>0</v>
      </c>
      <c r="B5" s="44">
        <f t="shared" si="10"/>
        <v>469</v>
      </c>
      <c r="C5" s="44">
        <f t="shared" si="11"/>
        <v>562.79999999999995</v>
      </c>
      <c r="D5" s="44">
        <f t="shared" si="12"/>
        <v>675.3599999999999</v>
      </c>
      <c r="E5" s="45">
        <f t="shared" si="13"/>
        <v>8200000</v>
      </c>
      <c r="F5" s="44">
        <f t="shared" si="14"/>
        <v>17484</v>
      </c>
      <c r="G5" s="44">
        <f t="shared" si="15"/>
        <v>14570</v>
      </c>
      <c r="H5" s="44">
        <f t="shared" si="16"/>
        <v>12142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469</v>
      </c>
      <c r="R5" s="47">
        <v>8200000</v>
      </c>
    </row>
    <row r="6" spans="1:20" x14ac:dyDescent="0.25">
      <c r="A6" s="4">
        <f t="shared" si="9"/>
        <v>0</v>
      </c>
      <c r="B6" s="4">
        <f t="shared" si="10"/>
        <v>542</v>
      </c>
      <c r="C6" s="4">
        <f t="shared" si="11"/>
        <v>650.4</v>
      </c>
      <c r="D6" s="4">
        <f t="shared" si="12"/>
        <v>780.4799999999999</v>
      </c>
      <c r="E6" s="5">
        <f t="shared" si="13"/>
        <v>9600000</v>
      </c>
      <c r="F6" s="9">
        <f t="shared" si="14"/>
        <v>17712</v>
      </c>
      <c r="G6" s="9">
        <f t="shared" si="15"/>
        <v>14760</v>
      </c>
      <c r="H6" s="9">
        <f t="shared" si="16"/>
        <v>12300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542</v>
      </c>
      <c r="R6" s="2">
        <v>9600000</v>
      </c>
    </row>
    <row r="7" spans="1:20" x14ac:dyDescent="0.25">
      <c r="A7" s="4">
        <f t="shared" si="9"/>
        <v>0</v>
      </c>
      <c r="B7" s="4">
        <f t="shared" si="10"/>
        <v>825</v>
      </c>
      <c r="C7" s="4">
        <f t="shared" si="11"/>
        <v>990</v>
      </c>
      <c r="D7" s="4">
        <f t="shared" si="12"/>
        <v>1188</v>
      </c>
      <c r="E7" s="5">
        <f t="shared" si="13"/>
        <v>11900000</v>
      </c>
      <c r="F7" s="9">
        <f t="shared" si="14"/>
        <v>14424</v>
      </c>
      <c r="G7" s="9">
        <f t="shared" si="15"/>
        <v>12020</v>
      </c>
      <c r="H7" s="9">
        <f t="shared" si="16"/>
        <v>10017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825</v>
      </c>
      <c r="R7" s="2">
        <v>11900000</v>
      </c>
    </row>
    <row r="8" spans="1:20" x14ac:dyDescent="0.25">
      <c r="A8" s="4">
        <f t="shared" si="9"/>
        <v>0</v>
      </c>
      <c r="B8" s="4">
        <f t="shared" si="10"/>
        <v>649</v>
      </c>
      <c r="C8" s="4">
        <f t="shared" si="11"/>
        <v>778.8</v>
      </c>
      <c r="D8" s="4">
        <f t="shared" si="12"/>
        <v>934.56</v>
      </c>
      <c r="E8" s="5">
        <f t="shared" si="13"/>
        <v>10900000</v>
      </c>
      <c r="F8" s="9">
        <f t="shared" si="14"/>
        <v>16795</v>
      </c>
      <c r="G8" s="9">
        <f t="shared" si="15"/>
        <v>13996</v>
      </c>
      <c r="H8" s="9">
        <f t="shared" si="16"/>
        <v>11663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649</v>
      </c>
      <c r="R8" s="2">
        <v>10900000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13100000</v>
      </c>
      <c r="F16" s="9">
        <f t="shared" ref="F16:F28" si="36">ROUND((E16/B16),0)</f>
        <v>20154</v>
      </c>
      <c r="G16" s="9">
        <f t="shared" ref="G16:G28" si="37">ROUND((E16/C16),0)</f>
        <v>16795</v>
      </c>
      <c r="H16" s="9">
        <f t="shared" ref="H16:H28" si="38">ROUND((E16/D16),0)</f>
        <v>13996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13100000</v>
      </c>
    </row>
    <row r="17" spans="1:24" x14ac:dyDescent="0.25">
      <c r="A17" s="4">
        <f t="shared" si="32"/>
        <v>0</v>
      </c>
      <c r="B17" s="4">
        <f t="shared" si="33"/>
        <v>811</v>
      </c>
      <c r="C17" s="4">
        <f t="shared" ref="C17:C28" si="41">B17*1.2</f>
        <v>973.19999999999993</v>
      </c>
      <c r="D17" s="4">
        <f t="shared" si="34"/>
        <v>1167.8399999999999</v>
      </c>
      <c r="E17" s="5">
        <f t="shared" si="35"/>
        <v>15000000</v>
      </c>
      <c r="F17" s="9">
        <f t="shared" si="36"/>
        <v>18496</v>
      </c>
      <c r="G17" s="9">
        <f t="shared" si="37"/>
        <v>15413</v>
      </c>
      <c r="H17" s="9">
        <f t="shared" si="38"/>
        <v>12844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811</v>
      </c>
      <c r="R17" s="2">
        <v>15000000</v>
      </c>
    </row>
    <row r="18" spans="1:24" x14ac:dyDescent="0.25">
      <c r="A18" s="4">
        <f t="shared" si="32"/>
        <v>0</v>
      </c>
      <c r="B18" s="4">
        <f t="shared" si="33"/>
        <v>680</v>
      </c>
      <c r="C18" s="4">
        <f t="shared" si="41"/>
        <v>816</v>
      </c>
      <c r="D18" s="4">
        <f t="shared" si="34"/>
        <v>979.19999999999993</v>
      </c>
      <c r="E18" s="5">
        <f t="shared" si="35"/>
        <v>11500000</v>
      </c>
      <c r="F18" s="9">
        <f t="shared" si="36"/>
        <v>16912</v>
      </c>
      <c r="G18" s="9">
        <f t="shared" si="37"/>
        <v>14093</v>
      </c>
      <c r="H18" s="9">
        <f t="shared" si="38"/>
        <v>11744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680</v>
      </c>
      <c r="R18" s="2">
        <v>11500000</v>
      </c>
    </row>
    <row r="19" spans="1:24" x14ac:dyDescent="0.25">
      <c r="A19" s="4">
        <f t="shared" si="32"/>
        <v>0</v>
      </c>
      <c r="B19" s="4">
        <f t="shared" si="33"/>
        <v>620</v>
      </c>
      <c r="C19" s="4">
        <f t="shared" si="41"/>
        <v>744</v>
      </c>
      <c r="D19" s="4">
        <f t="shared" si="34"/>
        <v>892.8</v>
      </c>
      <c r="E19" s="5">
        <f t="shared" si="35"/>
        <v>9500000</v>
      </c>
      <c r="F19" s="9">
        <f t="shared" si="36"/>
        <v>15323</v>
      </c>
      <c r="G19" s="9">
        <f t="shared" si="37"/>
        <v>12769</v>
      </c>
      <c r="H19" s="9">
        <f t="shared" si="38"/>
        <v>10641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620</v>
      </c>
      <c r="R19" s="2">
        <v>9500000</v>
      </c>
    </row>
    <row r="20" spans="1:24" s="46" customFormat="1" x14ac:dyDescent="0.25">
      <c r="A20" s="44">
        <f t="shared" si="32"/>
        <v>0</v>
      </c>
      <c r="B20" s="44">
        <f t="shared" si="33"/>
        <v>654</v>
      </c>
      <c r="C20" s="44">
        <f t="shared" si="41"/>
        <v>784.8</v>
      </c>
      <c r="D20" s="44">
        <f t="shared" si="34"/>
        <v>941.75999999999988</v>
      </c>
      <c r="E20" s="45">
        <f t="shared" si="35"/>
        <v>13300000</v>
      </c>
      <c r="F20" s="44">
        <f t="shared" si="36"/>
        <v>20336</v>
      </c>
      <c r="G20" s="44">
        <f t="shared" si="37"/>
        <v>16947</v>
      </c>
      <c r="H20" s="44">
        <f t="shared" si="38"/>
        <v>14122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654</v>
      </c>
      <c r="R20" s="47">
        <v>13300000</v>
      </c>
    </row>
    <row r="21" spans="1:24" s="46" customFormat="1" x14ac:dyDescent="0.25">
      <c r="A21" s="44">
        <f t="shared" si="32"/>
        <v>0</v>
      </c>
      <c r="B21" s="44">
        <f t="shared" si="33"/>
        <v>654</v>
      </c>
      <c r="C21" s="44">
        <f t="shared" si="41"/>
        <v>784.8</v>
      </c>
      <c r="D21" s="44">
        <f t="shared" si="34"/>
        <v>941.75999999999988</v>
      </c>
      <c r="E21" s="45">
        <f t="shared" si="35"/>
        <v>14100000</v>
      </c>
      <c r="F21" s="44">
        <f t="shared" si="36"/>
        <v>21560</v>
      </c>
      <c r="G21" s="44">
        <f t="shared" si="37"/>
        <v>17966</v>
      </c>
      <c r="H21" s="44">
        <f t="shared" si="38"/>
        <v>14972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654</v>
      </c>
      <c r="R21" s="47">
        <v>14100000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20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48</v>
      </c>
      <c r="X34" s="24">
        <v>2012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4:25" ht="15.75" x14ac:dyDescent="0.25">
      <c r="D37" t="s">
        <v>42</v>
      </c>
      <c r="E37">
        <v>935</v>
      </c>
      <c r="U37" s="17"/>
      <c r="V37" s="26"/>
      <c r="W37" s="27">
        <f>W36%</f>
        <v>0.18</v>
      </c>
      <c r="X37" s="27"/>
    </row>
    <row r="38" spans="4:25" ht="15.75" x14ac:dyDescent="0.25">
      <c r="D38" t="s">
        <v>43</v>
      </c>
      <c r="E38">
        <v>104.27</v>
      </c>
      <c r="F38" s="7">
        <f>E38*10.764</f>
        <v>1122.3622799999998</v>
      </c>
      <c r="G38">
        <f>F38/E37</f>
        <v>1.2003874652406414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18550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935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17344250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15609825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13875400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2337500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36133.854166666664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2024-03-14T08:58:07Z</dcterms:modified>
</cp:coreProperties>
</file>