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AJI MOHAN - SBI\"/>
    </mc:Choice>
  </mc:AlternateContent>
  <xr:revisionPtr revIDLastSave="0" documentId="13_ncr:1_{C20BE8E4-3E44-4CF7-94BD-E1138DCAD61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7" i="4" l="1"/>
  <c r="R24" i="14"/>
  <c r="Q24" i="14"/>
  <c r="P12" i="13"/>
  <c r="O12" i="13"/>
  <c r="W31" i="4" l="1"/>
  <c r="W42" i="4"/>
  <c r="W45" i="4" l="1"/>
  <c r="W46" i="4" s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<sst xmlns="http://schemas.openxmlformats.org/spreadsheetml/2006/main" count="48" uniqueCount="42">
  <si>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</si>
  <si>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</si>
  <si>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</si>
  <si>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</si>
  <si>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</si>
  <si>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</si>
  <si>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</si>
  <si>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</si>
  <si>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</si>
  <si>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</si>
  <si>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</si>
  <si>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</si>
  <si>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</si>
  <si>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</si>
  <si>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</si>
  <si>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</si>
  <si>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</si>
  <si>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</si>
  <si>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</si>
  <si>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</si>
  <si>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</si>
  <si>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</si>
  <si>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</si>
  <si>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</si>
  <si>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</si>
  <si>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</si>
  <si>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</si>
  <si>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</si>
  <si>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</si>
  <si>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</si>
  <si>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</si>
  <si>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</si>
  <si>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</si>
  <si>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</si>
  <si>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</si>
  <si>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</si>
  <si>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</si>
  <si>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</si>
  <si>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</si>
  <si>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</si>
  <si>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MAJI MOHAN</t>
  </si>
  <si>
    <t>Index II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</si>
</sst>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324831</xdr:colOff>
      <xdr:row>43</xdr:row>
      <xdr:rowOff>1080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65218-94AC-434F-90D8-C47D66FC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0431" cy="7735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362936</xdr:colOff>
      <xdr:row>48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95B2D4-3EFF-47BB-A1AD-2173954F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68536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526330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0BFBE-C49A-4E34-AFD9-02938A8C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595130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364468</xdr:colOff>
      <xdr:row>45</xdr:row>
      <xdr:rowOff>77334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752B4-6330-4E78-993D-2C02CBBC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42868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269120</xdr:colOff>
      <xdr:row>51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4C2E0-9005-402C-9ECD-B8D135115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337920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212047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7EE61-A36B-4FE0-9477-21CA6120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90447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3" zoomScaleNormal="100" workbookViewId="0">
      <selection activeCell="W22" sqref="W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1153</v>
      </c>
      <c r="C3" s="4">
        <f>B3*1.2</f>
        <v>1383.6</v>
      </c>
      <c r="D3" s="4">
        <f t="shared" ref="D3:D14" si="2">C3*1.2</f>
        <v>1660.32</v>
      </c>
      <c r="E3" s="5">
        <f t="shared" ref="E3:E14" si="3">R3</f>
        <v>17237500</v>
      </c>
      <c r="F3" s="9">
        <f t="shared" ref="F3:F14" si="4">ROUND((E3/B3),0)</f>
        <v>14950</v>
      </c>
      <c r="G3" s="9">
        <f t="shared" ref="G3:G14" si="5">ROUND((E3/C3),0)</f>
        <v>12458</v>
      </c>
      <c r="H3" s="9">
        <f t="shared" ref="H3:H14" si="6">ROUND((E3/D3),0)</f>
        <v>10382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1153</v>
      </c>
      <c r="R3" s="2">
        <v>17237500</v>
      </c>
    </row>
    <row r="4" spans="1:20" x14ac:dyDescent="0.25">
      <c r="A4" s="4">
        <f t="shared" ref="A4:A9" si="9">N4</f>
        <v>0</v>
      </c>
      <c r="B4" s="4">
        <f t="shared" ref="B4:B9" si="10">Q4</f>
        <v>885</v>
      </c>
      <c r="C4" s="4">
        <f t="shared" ref="C4:C9" si="11">B4*1.2</f>
        <v>1062</v>
      </c>
      <c r="D4" s="4">
        <f t="shared" ref="D4:D9" si="12">C4*1.2</f>
        <v>1274.3999999999999</v>
      </c>
      <c r="E4" s="5">
        <f t="shared" ref="E4:E9" si="13">R4</f>
        <v>10888000</v>
      </c>
      <c r="F4" s="9">
        <f t="shared" ref="F4:F9" si="14">ROUND((E4/B4),0)</f>
        <v>12303</v>
      </c>
      <c r="G4" s="9">
        <f t="shared" ref="G4:G9" si="15">ROUND((E4/C4),0)</f>
        <v>10252</v>
      </c>
      <c r="H4" s="9">
        <f t="shared" ref="H4:H9" si="16">ROUND((E4/D4),0)</f>
        <v>8544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885</v>
      </c>
      <c r="R4" s="2">
        <v>10888000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790</v>
      </c>
      <c r="C16" s="4">
        <f>B16*1.2</f>
        <v>948</v>
      </c>
      <c r="D16" s="4">
        <f t="shared" ref="D16:D28" si="34">C16*1.2</f>
        <v>1137.5999999999999</v>
      </c>
      <c r="E16" s="5">
        <f t="shared" ref="E16:E28" si="35">R16</f>
        <v>11800000</v>
      </c>
      <c r="F16" s="9">
        <f t="shared" ref="F16:F28" si="36">ROUND((E16/B16),0)</f>
        <v>14937</v>
      </c>
      <c r="G16" s="9">
        <f t="shared" ref="G16:G28" si="37">ROUND((E16/C16),0)</f>
        <v>12447</v>
      </c>
      <c r="H16" s="9">
        <f t="shared" ref="H16:H28" si="38">ROUND((E16/D16),0)</f>
        <v>10373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790</v>
      </c>
      <c r="R16" s="2">
        <v>11800000</v>
      </c>
    </row>
    <row r="17" spans="1:24" x14ac:dyDescent="0.25">
      <c r="A17" s="4">
        <f t="shared" si="32"/>
        <v>0</v>
      </c>
      <c r="B17" s="4">
        <f t="shared" si="33"/>
        <v>715</v>
      </c>
      <c r="C17" s="4">
        <f t="shared" ref="C17:C28" si="41">B17*1.2</f>
        <v>858</v>
      </c>
      <c r="D17" s="4">
        <f t="shared" si="34"/>
        <v>1029.5999999999999</v>
      </c>
      <c r="E17" s="5">
        <f t="shared" si="35"/>
        <v>13000000</v>
      </c>
      <c r="F17" s="9">
        <f t="shared" si="36"/>
        <v>18182</v>
      </c>
      <c r="G17" s="9">
        <f t="shared" si="37"/>
        <v>15152</v>
      </c>
      <c r="H17" s="9">
        <f t="shared" si="38"/>
        <v>12626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715</v>
      </c>
      <c r="R17" s="2">
        <v>13000000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41"/>
        <v>840</v>
      </c>
      <c r="D18" s="4">
        <f t="shared" si="34"/>
        <v>1008</v>
      </c>
      <c r="E18" s="5">
        <f t="shared" si="35"/>
        <v>11500000</v>
      </c>
      <c r="F18" s="9">
        <f t="shared" si="36"/>
        <v>16429</v>
      </c>
      <c r="G18" s="9">
        <f t="shared" si="37"/>
        <v>13690</v>
      </c>
      <c r="H18" s="9">
        <f t="shared" si="38"/>
        <v>11409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700</v>
      </c>
      <c r="R18" s="2">
        <v>11500000</v>
      </c>
    </row>
    <row r="19" spans="1:24" x14ac:dyDescent="0.25">
      <c r="A19" s="4">
        <f t="shared" si="32"/>
        <v>0</v>
      </c>
      <c r="B19" s="4">
        <f t="shared" si="33"/>
        <v>654</v>
      </c>
      <c r="C19" s="4">
        <f t="shared" si="41"/>
        <v>784.8</v>
      </c>
      <c r="D19" s="4">
        <f t="shared" si="34"/>
        <v>941.75999999999988</v>
      </c>
      <c r="E19" s="5">
        <f t="shared" si="35"/>
        <v>11500000</v>
      </c>
      <c r="F19" s="9">
        <f t="shared" si="36"/>
        <v>17584</v>
      </c>
      <c r="G19" s="9">
        <f t="shared" si="37"/>
        <v>14653</v>
      </c>
      <c r="H19" s="9">
        <f t="shared" si="38"/>
        <v>12211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654</v>
      </c>
      <c r="R19" s="2">
        <v>11500000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-2500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4" ht="15.75" x14ac:dyDescent="0.25">
      <c r="D33" t="s">
        <v>41</v>
      </c>
      <c r="E33">
        <v>474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4:24" ht="15.75" x14ac:dyDescent="0.25">
      <c r="S34" s="10"/>
      <c r="T34" s="10"/>
      <c r="U34" s="17" t="s">
        <v>18</v>
      </c>
      <c r="V34" s="23"/>
      <c r="W34" s="24">
        <f>W35-W33</f>
        <v>48</v>
      </c>
      <c r="X34" s="24">
        <v>2012</v>
      </c>
    </row>
    <row r="35" spans="4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4:24" ht="15.75" x14ac:dyDescent="0.25">
      <c r="E37">
        <f>474*14000</f>
        <v>6636000</v>
      </c>
      <c r="U37" s="17"/>
      <c r="V37" s="26"/>
      <c r="W37" s="27">
        <f>W36%</f>
        <v>0.18</v>
      </c>
      <c r="X37" s="27"/>
    </row>
    <row r="38" spans="4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4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4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-2500</v>
      </c>
      <c r="X40" s="22"/>
    </row>
    <row r="41" spans="4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-450</v>
      </c>
      <c r="X42" s="22"/>
    </row>
    <row r="43" spans="4:24" ht="15.75" x14ac:dyDescent="0.25">
      <c r="S43" s="10"/>
      <c r="T43" s="10"/>
      <c r="U43" s="23"/>
      <c r="V43" s="23"/>
      <c r="W43" s="24"/>
      <c r="X43" s="24"/>
    </row>
    <row r="44" spans="4:24" ht="15.75" x14ac:dyDescent="0.25">
      <c r="S44" s="10"/>
      <c r="T44" s="10"/>
      <c r="U44" s="28" t="s">
        <v>38</v>
      </c>
      <c r="V44" s="30"/>
      <c r="W44" s="25">
        <v>474</v>
      </c>
      <c r="X44" s="24"/>
    </row>
    <row r="45" spans="4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-213300</v>
      </c>
      <c r="X45" s="33"/>
    </row>
    <row r="46" spans="4:24" ht="15.75" x14ac:dyDescent="0.25">
      <c r="S46" s="11"/>
      <c r="T46" s="10"/>
      <c r="U46" s="17" t="s">
        <v>25</v>
      </c>
      <c r="V46" s="23"/>
      <c r="W46" s="34">
        <f>W45*0.9</f>
        <v>-191970</v>
      </c>
      <c r="X46" s="35"/>
    </row>
    <row r="47" spans="4:24" ht="15.75" x14ac:dyDescent="0.25">
      <c r="S47" s="10"/>
      <c r="T47" s="10"/>
      <c r="U47" s="17" t="s">
        <v>26</v>
      </c>
      <c r="V47" s="23"/>
      <c r="W47" s="34">
        <f>W45*0.8</f>
        <v>-170640</v>
      </c>
      <c r="X47" s="34"/>
    </row>
    <row r="48" spans="4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1185000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-444.375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P44"/>
  <sheetViews>
    <sheetView zoomScaleNormal="100" workbookViewId="0">
      <selection activeCell="P21" sqref="P21"/>
    </sheetView>
  </sheetViews>
  <sheetFormatPr defaultRowHeight="15" x14ac:dyDescent="0.25"/>
  <sheetData>
    <row r="10" spans="15:16" x14ac:dyDescent="0.25">
      <c r="O10">
        <v>91.39</v>
      </c>
    </row>
    <row r="11" spans="15:16" x14ac:dyDescent="0.25">
      <c r="O11">
        <v>15.73</v>
      </c>
    </row>
    <row r="12" spans="15:16" x14ac:dyDescent="0.25">
      <c r="O12">
        <f>SUM(O10:O11)</f>
        <v>107.12</v>
      </c>
      <c r="P12">
        <f>O12*10.764</f>
        <v>1153.0396800000001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Q22:R24"/>
  <sheetViews>
    <sheetView topLeftCell="A6" workbookViewId="0">
      <selection activeCell="Q22" sqref="Q22"/>
    </sheetView>
  </sheetViews>
  <sheetFormatPr defaultRowHeight="15" x14ac:dyDescent="0.25"/>
  <sheetData>
    <row r="22" spans="17:18" x14ac:dyDescent="0.25">
      <c r="Q22">
        <v>71.16</v>
      </c>
    </row>
    <row r="23" spans="17:18" x14ac:dyDescent="0.25">
      <c r="Q23">
        <v>11.07</v>
      </c>
    </row>
    <row r="24" spans="17:18" x14ac:dyDescent="0.25">
      <c r="Q24">
        <f>SUM(Q22:Q23)</f>
        <v>82.22999999999999</v>
      </c>
      <c r="R24">
        <f>Q24*10.764</f>
        <v>885.12371999999982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2024-03-12T12:52:34Z</dcterms:modified>
</cp:coreProperties>
</file>