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25405A98-9552-4EA8-BF27-BF483C7EFF5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8" i="5" l="1"/>
  <c r="G12" i="5"/>
  <c r="E11" i="5"/>
  <c r="I12" i="5" s="1"/>
  <c r="J9" i="5"/>
  <c r="B18" i="5"/>
  <c r="B11" i="5"/>
  <c r="B6" i="5"/>
  <c r="B7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B23" i="5" s="1"/>
  <c r="H6" i="1"/>
  <c r="H7" i="1" s="1"/>
  <c r="B22" i="5" l="1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<sst xmlns="http://schemas.openxmlformats.org/spreadsheetml/2006/main" count="67" uniqueCount="47">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</sst>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M43"/>
  <sheetViews>
    <sheetView tabSelected="1" workbookViewId="0">
      <selection activeCell="J21" sqref="J21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5" max="5" width="12.5703125" bestFit="1" customWidth="1"/>
  </cols>
  <sheetData>
    <row r="2" spans="1:10" x14ac:dyDescent="0.25">
      <c r="A2" s="17"/>
      <c r="B2" s="17"/>
    </row>
    <row r="3" spans="1:10" x14ac:dyDescent="0.25">
      <c r="A3" s="17" t="s">
        <v>34</v>
      </c>
      <c r="B3" s="17"/>
    </row>
    <row r="4" spans="1:10" x14ac:dyDescent="0.25">
      <c r="A4" s="17" t="s">
        <v>20</v>
      </c>
      <c r="B4" s="17">
        <v>2023</v>
      </c>
    </row>
    <row r="5" spans="1:10" x14ac:dyDescent="0.25">
      <c r="A5" s="17" t="s">
        <v>21</v>
      </c>
      <c r="B5" s="17">
        <v>1992</v>
      </c>
    </row>
    <row r="6" spans="1:10" x14ac:dyDescent="0.25">
      <c r="A6" s="17" t="s">
        <v>22</v>
      </c>
      <c r="B6" s="17">
        <f>B4-B5</f>
        <v>31</v>
      </c>
    </row>
    <row r="7" spans="1:10" x14ac:dyDescent="0.25">
      <c r="A7" s="17"/>
      <c r="B7" s="17">
        <f>60-B6</f>
        <v>29</v>
      </c>
    </row>
    <row r="8" spans="1:10" x14ac:dyDescent="0.25">
      <c r="A8" s="17" t="s">
        <v>23</v>
      </c>
      <c r="B8" s="46">
        <f>580*2800</f>
        <v>1624000</v>
      </c>
      <c r="I8">
        <v>580</v>
      </c>
    </row>
    <row r="9" spans="1:10" x14ac:dyDescent="0.25">
      <c r="A9" s="17" t="s">
        <v>24</v>
      </c>
      <c r="B9" s="17"/>
      <c r="I9">
        <v>53.9</v>
      </c>
      <c r="J9">
        <f>I9*10.764</f>
        <v>580.17959999999994</v>
      </c>
    </row>
    <row r="10" spans="1:10" x14ac:dyDescent="0.25">
      <c r="A10" s="17"/>
      <c r="B10" s="17"/>
    </row>
    <row r="11" spans="1:10" x14ac:dyDescent="0.25">
      <c r="A11" s="17" t="s">
        <v>25</v>
      </c>
      <c r="B11" s="17">
        <f>100-10</f>
        <v>90</v>
      </c>
      <c r="E11" s="1">
        <f>G11*F11</f>
        <v>4333400</v>
      </c>
      <c r="F11">
        <v>9400</v>
      </c>
      <c r="G11">
        <v>461</v>
      </c>
      <c r="I11">
        <v>580</v>
      </c>
    </row>
    <row r="12" spans="1:10" x14ac:dyDescent="0.25">
      <c r="A12" s="17" t="s">
        <v>26</v>
      </c>
      <c r="B12" s="17">
        <f>B11*B6/60</f>
        <v>46.5</v>
      </c>
      <c r="G12">
        <f>G11*1.2</f>
        <v>553.19999999999993</v>
      </c>
      <c r="I12" s="5">
        <f>E11/I11</f>
        <v>7471.3793103448279</v>
      </c>
    </row>
    <row r="13" spans="1:10" x14ac:dyDescent="0.25">
      <c r="A13" s="17"/>
      <c r="B13" s="47">
        <f>B12%</f>
        <v>0.46500000000000002</v>
      </c>
    </row>
    <row r="14" spans="1:10" x14ac:dyDescent="0.25">
      <c r="A14" s="17"/>
      <c r="B14" s="17"/>
    </row>
    <row r="15" spans="1:10" x14ac:dyDescent="0.25">
      <c r="A15" s="17" t="s">
        <v>27</v>
      </c>
      <c r="B15" s="46">
        <f>ROUND((B8*B13),0)</f>
        <v>755160</v>
      </c>
    </row>
    <row r="16" spans="1:10" x14ac:dyDescent="0.25">
      <c r="A16" s="17" t="s">
        <v>15</v>
      </c>
      <c r="B16" s="46">
        <v>580</v>
      </c>
    </row>
    <row r="17" spans="1:9" x14ac:dyDescent="0.25">
      <c r="A17" s="17" t="s">
        <v>42</v>
      </c>
      <c r="B17" s="17">
        <v>8500</v>
      </c>
    </row>
    <row r="18" spans="1:9" x14ac:dyDescent="0.25">
      <c r="A18" s="17" t="s">
        <v>28</v>
      </c>
      <c r="B18" s="46">
        <f>B17*B16</f>
        <v>4930000</v>
      </c>
    </row>
    <row r="19" spans="1:9" x14ac:dyDescent="0.25">
      <c r="A19" s="17" t="s">
        <v>29</v>
      </c>
      <c r="B19" s="17"/>
    </row>
    <row r="20" spans="1:9" x14ac:dyDescent="0.25">
      <c r="A20" s="43" t="s">
        <v>30</v>
      </c>
      <c r="B20" s="48">
        <f>B18-B15</f>
        <v>4174840</v>
      </c>
      <c r="C20" s="5"/>
    </row>
    <row r="21" spans="1:9" x14ac:dyDescent="0.25">
      <c r="A21" s="43" t="s">
        <v>31</v>
      </c>
      <c r="B21" s="48">
        <f>ROUND((B20*90%),0)</f>
        <v>3757356</v>
      </c>
    </row>
    <row r="22" spans="1:9" x14ac:dyDescent="0.25">
      <c r="A22" s="43" t="s">
        <v>32</v>
      </c>
      <c r="B22" s="48">
        <f>ROUND((B20*80%),0)</f>
        <v>3339872</v>
      </c>
    </row>
    <row r="23" spans="1:9" x14ac:dyDescent="0.25">
      <c r="A23" s="43" t="s">
        <v>33</v>
      </c>
      <c r="B23" s="48">
        <f>MROUND((B20*0.025/12),500)</f>
        <v>8500</v>
      </c>
    </row>
    <row r="25" spans="1:9" x14ac:dyDescent="0.25">
      <c r="B25" s="5"/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2024-03-12T12:21:05Z</dcterms:modified>
</cp:coreProperties>
</file>