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March 2024\SHAILESH BAVKAR - SBI - Approx Value\"/>
    </mc:Choice>
  </mc:AlternateContent>
  <xr:revisionPtr revIDLastSave="0" documentId="13_ncr:1_{43D93BC8-B670-480B-8622-D045F1347BC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31" i="4" l="1"/>
  <c r="G34" i="4"/>
  <c r="F34" i="4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Q5" i="4" s="1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Q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Q3" i="4" s="1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<sst xmlns="http://schemas.openxmlformats.org/spreadsheetml/2006/main" count="50" uniqueCount="44">
  <si>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</si>
  <si>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</si>
  <si>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</si>
  <si>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</si>
  <si>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</si>
  <si>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</si>
  <si>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</si>
  <si>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</si>
  <si>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</si>
  <si>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</si>
  <si>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</si>
  <si>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</si>
  <si>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</si>
  <si>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</si>
  <si>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</si>
  <si>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</si>
  <si>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</si>
  <si>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</si>
  <si>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</si>
  <si>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</si>
  <si>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</si>
  <si>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</si>
  <si>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</si>
  <si>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</si>
  <si>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</si>
  <si>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</si>
  <si>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</si>
  <si>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</si>
  <si>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</si>
  <si>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</si>
  <si>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</si>
  <si>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</si>
  <si>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</si>
  <si>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</si>
  <si>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</si>
  <si>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</si>
  <si>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</si>
  <si>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</si>
  <si>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</si>
  <si>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1.04 required</t>
  </si>
  <si>
    <t>State Bank Of India ( RACPC Andheri (East) - SHAILESH BAVKAR</t>
  </si>
  <si>
    <t>Agree CA</t>
  </si>
  <si>
    <t>FMV / RV</t>
  </si>
  <si>
    <t>Max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</si>
</sst>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4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229993</xdr:colOff>
      <xdr:row>47</xdr:row>
      <xdr:rowOff>77396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19A4C9A-8F4B-45B2-A906-D24AE53F69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983593" cy="857369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17</xdr:col>
      <xdr:colOff>601520</xdr:colOff>
      <xdr:row>53</xdr:row>
      <xdr:rowOff>77460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5656E7-45B6-4ED1-9479-6A88BC7C6B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0355120" cy="9030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16</xdr:col>
      <xdr:colOff>449099</xdr:colOff>
      <xdr:row>48</xdr:row>
      <xdr:rowOff>67934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453F38-E26B-4FED-AFB9-2579FB737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0202699" cy="90214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17</xdr:col>
      <xdr:colOff>420520</xdr:colOff>
      <xdr:row>50</xdr:row>
      <xdr:rowOff>58414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6189812-4EE3-4DBA-B233-EF54113649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0174120" cy="9059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316836</xdr:colOff>
      <xdr:row>54</xdr:row>
      <xdr:rowOff>10776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F30B88A-F7D9-4857-A5EF-47C31A458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7995236" cy="89642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412100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B34110-7179-4F04-995D-D69134686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090500" cy="886901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3" zoomScaleNormal="100" workbookViewId="0">
      <selection activeCell="V23" sqref="V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0</v>
      </c>
      <c r="C3" s="4">
        <f>B3*1.2</f>
        <v>0</v>
      </c>
      <c r="D3" s="4">
        <f t="shared" ref="D3:D14" si="2">C3*1.2</f>
        <v>0</v>
      </c>
      <c r="E3" s="5">
        <f t="shared" ref="E3:E14" si="3">R3</f>
        <v>0</v>
      </c>
      <c r="F3" s="9" t="e">
        <f t="shared" ref="F3:F14" si="4">ROUND((E3/B3),0)</f>
        <v>#DIV/0!</v>
      </c>
      <c r="G3" s="9" t="e">
        <f t="shared" ref="G3:G14" si="5">ROUND((E3/C3),0)</f>
        <v>#DIV/0!</v>
      </c>
      <c r="H3" s="9" t="e">
        <f t="shared" ref="H3:H14" si="6">ROUND((E3/D3),0)</f>
        <v>#DIV/0!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f t="shared" si="8"/>
        <v>0</v>
      </c>
      <c r="R3" s="2">
        <v>0</v>
      </c>
    </row>
    <row r="4" spans="1:20" x14ac:dyDescent="0.25">
      <c r="A4" s="4">
        <f t="shared" ref="A4:A9" si="9">N4</f>
        <v>0</v>
      </c>
      <c r="B4" s="4">
        <f t="shared" ref="B4:B9" si="10">Q4</f>
        <v>0</v>
      </c>
      <c r="C4" s="4">
        <f t="shared" ref="C4:C9" si="11">B4*1.2</f>
        <v>0</v>
      </c>
      <c r="D4" s="4">
        <f t="shared" ref="D4:D9" si="12">C4*1.2</f>
        <v>0</v>
      </c>
      <c r="E4" s="5">
        <f t="shared" ref="E4:E9" si="13">R4</f>
        <v>0</v>
      </c>
      <c r="F4" s="9" t="e">
        <f t="shared" ref="F4:F9" si="14">ROUND((E4/B4),0)</f>
        <v>#DIV/0!</v>
      </c>
      <c r="G4" s="9" t="e">
        <f t="shared" ref="G4:G9" si="15">ROUND((E4/C4),0)</f>
        <v>#DIV/0!</v>
      </c>
      <c r="H4" s="9" t="e">
        <f t="shared" ref="H4:H9" si="16">ROUND((E4/D4),0)</f>
        <v>#DIV/0!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f t="shared" ref="Q4:Q9" si="19">P4/1.2</f>
        <v>0</v>
      </c>
      <c r="R4" s="2">
        <v>0</v>
      </c>
    </row>
    <row r="5" spans="1:20" x14ac:dyDescent="0.25">
      <c r="A5" s="4">
        <f t="shared" si="9"/>
        <v>0</v>
      </c>
      <c r="B5" s="4">
        <f t="shared" si="10"/>
        <v>0</v>
      </c>
      <c r="C5" s="4">
        <f t="shared" si="11"/>
        <v>0</v>
      </c>
      <c r="D5" s="4">
        <f t="shared" si="12"/>
        <v>0</v>
      </c>
      <c r="E5" s="5">
        <f t="shared" si="13"/>
        <v>0</v>
      </c>
      <c r="F5" s="9" t="e">
        <f t="shared" si="14"/>
        <v>#DIV/0!</v>
      </c>
      <c r="G5" s="9" t="e">
        <f t="shared" si="15"/>
        <v>#DIV/0!</v>
      </c>
      <c r="H5" s="9" t="e">
        <f t="shared" si="16"/>
        <v>#DIV/0!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f t="shared" si="19"/>
        <v>0</v>
      </c>
      <c r="R5" s="2">
        <v>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si="19"/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392</v>
      </c>
      <c r="C16" s="4">
        <f>B16*1.2</f>
        <v>470.4</v>
      </c>
      <c r="D16" s="4">
        <f t="shared" ref="D16:D28" si="34">C16*1.2</f>
        <v>564.4799999999999</v>
      </c>
      <c r="E16" s="5">
        <f t="shared" ref="E16:E28" si="35">R16</f>
        <v>9900000</v>
      </c>
      <c r="F16" s="9">
        <f t="shared" ref="F16:F28" si="36">ROUND((E16/B16),0)</f>
        <v>25255</v>
      </c>
      <c r="G16" s="9">
        <f t="shared" ref="G16:G28" si="37">ROUND((E16/C16),0)</f>
        <v>21046</v>
      </c>
      <c r="H16" s="9">
        <f t="shared" ref="H16:H28" si="38">ROUND((E16/D16),0)</f>
        <v>17538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392</v>
      </c>
      <c r="R16" s="2">
        <v>9900000</v>
      </c>
    </row>
    <row r="17" spans="1:25" x14ac:dyDescent="0.25">
      <c r="A17" s="4">
        <f t="shared" si="32"/>
        <v>0</v>
      </c>
      <c r="B17" s="4">
        <f t="shared" si="33"/>
        <v>392</v>
      </c>
      <c r="C17" s="4">
        <f t="shared" ref="C17:C28" si="41">B17*1.2</f>
        <v>470.4</v>
      </c>
      <c r="D17" s="4">
        <f t="shared" si="34"/>
        <v>564.4799999999999</v>
      </c>
      <c r="E17" s="5">
        <f t="shared" si="35"/>
        <v>9000000</v>
      </c>
      <c r="F17" s="9">
        <f t="shared" si="36"/>
        <v>22959</v>
      </c>
      <c r="G17" s="9">
        <f t="shared" si="37"/>
        <v>19133</v>
      </c>
      <c r="H17" s="9">
        <f t="shared" si="38"/>
        <v>15944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392</v>
      </c>
      <c r="R17" s="2">
        <v>9000000</v>
      </c>
    </row>
    <row r="18" spans="1:25" x14ac:dyDescent="0.25">
      <c r="A18" s="4">
        <f t="shared" si="32"/>
        <v>0</v>
      </c>
      <c r="B18" s="4">
        <f t="shared" si="33"/>
        <v>392</v>
      </c>
      <c r="C18" s="4">
        <f t="shared" si="41"/>
        <v>470.4</v>
      </c>
      <c r="D18" s="4">
        <f t="shared" si="34"/>
        <v>564.4799999999999</v>
      </c>
      <c r="E18" s="5">
        <f t="shared" si="35"/>
        <v>10000000</v>
      </c>
      <c r="F18" s="9">
        <f t="shared" si="36"/>
        <v>25510</v>
      </c>
      <c r="G18" s="9">
        <f t="shared" si="37"/>
        <v>21259</v>
      </c>
      <c r="H18" s="9">
        <f t="shared" si="38"/>
        <v>17715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392</v>
      </c>
      <c r="R18" s="2">
        <v>10000000</v>
      </c>
    </row>
    <row r="19" spans="1:25" x14ac:dyDescent="0.25">
      <c r="A19" s="4">
        <f t="shared" si="32"/>
        <v>0</v>
      </c>
      <c r="B19" s="4">
        <f t="shared" si="33"/>
        <v>365</v>
      </c>
      <c r="C19" s="4">
        <f t="shared" si="41"/>
        <v>438</v>
      </c>
      <c r="D19" s="4">
        <f t="shared" si="34"/>
        <v>525.6</v>
      </c>
      <c r="E19" s="5">
        <f t="shared" si="35"/>
        <v>8700000</v>
      </c>
      <c r="F19" s="9">
        <f t="shared" si="36"/>
        <v>23836</v>
      </c>
      <c r="G19" s="9">
        <f t="shared" si="37"/>
        <v>19863</v>
      </c>
      <c r="H19" s="9">
        <f t="shared" si="38"/>
        <v>16553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365</v>
      </c>
      <c r="R19" s="2">
        <v>8700000</v>
      </c>
      <c r="U19" s="6" t="s">
        <v>39</v>
      </c>
    </row>
    <row r="20" spans="1:25" x14ac:dyDescent="0.25">
      <c r="A20" s="4">
        <f t="shared" si="32"/>
        <v>0</v>
      </c>
      <c r="B20" s="4">
        <f t="shared" si="33"/>
        <v>397</v>
      </c>
      <c r="C20" s="4">
        <f t="shared" si="41"/>
        <v>476.4</v>
      </c>
      <c r="D20" s="4">
        <f t="shared" si="34"/>
        <v>571.67999999999995</v>
      </c>
      <c r="E20" s="5">
        <f t="shared" si="35"/>
        <v>10000000</v>
      </c>
      <c r="F20" s="9">
        <f t="shared" si="36"/>
        <v>25189</v>
      </c>
      <c r="G20" s="9">
        <f t="shared" si="37"/>
        <v>20991</v>
      </c>
      <c r="H20" s="9">
        <f t="shared" si="38"/>
        <v>17492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397</v>
      </c>
      <c r="R20" s="2">
        <v>10000000</v>
      </c>
    </row>
    <row r="21" spans="1:25" x14ac:dyDescent="0.25">
      <c r="A21" s="4">
        <f t="shared" si="32"/>
        <v>0</v>
      </c>
      <c r="B21" s="4">
        <f t="shared" si="33"/>
        <v>669.16666666666674</v>
      </c>
      <c r="C21" s="4">
        <f t="shared" si="41"/>
        <v>803.00000000000011</v>
      </c>
      <c r="D21" s="4">
        <f t="shared" si="34"/>
        <v>963.60000000000014</v>
      </c>
      <c r="E21" s="5">
        <f t="shared" si="35"/>
        <v>13500000</v>
      </c>
      <c r="F21" s="9">
        <f t="shared" si="36"/>
        <v>20174</v>
      </c>
      <c r="G21" s="9">
        <f t="shared" si="37"/>
        <v>16812</v>
      </c>
      <c r="H21" s="9">
        <f t="shared" si="38"/>
        <v>14010</v>
      </c>
      <c r="I21" s="4" t="e">
        <f>#REF!</f>
        <v>#REF!</v>
      </c>
      <c r="J21" s="4">
        <f t="shared" si="39"/>
        <v>0</v>
      </c>
      <c r="O21">
        <v>0</v>
      </c>
      <c r="P21">
        <v>803</v>
      </c>
      <c r="Q21">
        <f t="shared" si="40"/>
        <v>669.16666666666674</v>
      </c>
      <c r="R21" s="2">
        <v>13500000</v>
      </c>
    </row>
    <row r="22" spans="1:25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5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5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5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5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5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5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5" ht="15.75" x14ac:dyDescent="0.25">
      <c r="U29" s="17" t="s">
        <v>13</v>
      </c>
      <c r="V29" s="18"/>
      <c r="W29" s="19">
        <v>23500</v>
      </c>
      <c r="X29" s="20" t="s">
        <v>38</v>
      </c>
      <c r="Y29" t="s">
        <v>43</v>
      </c>
    </row>
    <row r="30" spans="1:25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5" ht="15.75" x14ac:dyDescent="0.25">
      <c r="S31" s="10"/>
      <c r="T31" s="10"/>
      <c r="U31" s="17" t="s">
        <v>15</v>
      </c>
      <c r="V31" s="18"/>
      <c r="W31" s="19">
        <f>W29-W30</f>
        <v>21000</v>
      </c>
      <c r="X31" s="22"/>
    </row>
    <row r="32" spans="1:25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4:24" ht="15.75" x14ac:dyDescent="0.25">
      <c r="D33" t="s">
        <v>41</v>
      </c>
      <c r="E33">
        <v>392</v>
      </c>
      <c r="S33" s="10"/>
      <c r="T33" s="10"/>
      <c r="U33" s="17" t="s">
        <v>17</v>
      </c>
      <c r="V33" s="23"/>
      <c r="W33" s="24">
        <f>X33-X34</f>
        <v>1</v>
      </c>
      <c r="X33" s="25">
        <v>2024</v>
      </c>
    </row>
    <row r="34" spans="4:24" ht="15.75" x14ac:dyDescent="0.25">
      <c r="E34">
        <v>40.07</v>
      </c>
      <c r="F34" s="7">
        <f>E34*10.764</f>
        <v>431.31347999999997</v>
      </c>
      <c r="G34">
        <f>F34/E33</f>
        <v>1.1002894897959183</v>
      </c>
      <c r="S34" s="10"/>
      <c r="T34" s="10"/>
      <c r="U34" s="17" t="s">
        <v>18</v>
      </c>
      <c r="V34" s="23"/>
      <c r="W34" s="24">
        <f>W35-W33</f>
        <v>59</v>
      </c>
      <c r="X34" s="24">
        <v>2023</v>
      </c>
    </row>
    <row r="35" spans="4:24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4:24" ht="39" customHeight="1" x14ac:dyDescent="0.25"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1.5</v>
      </c>
      <c r="X36" s="24"/>
    </row>
    <row r="37" spans="4:24" ht="15.75" x14ac:dyDescent="0.25">
      <c r="U37" s="17"/>
      <c r="V37" s="26"/>
      <c r="W37" s="27">
        <v>0</v>
      </c>
      <c r="X37" s="27"/>
    </row>
    <row r="38" spans="4:24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4:24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4:24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21000</v>
      </c>
      <c r="X40" s="22"/>
    </row>
    <row r="41" spans="4:24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4:24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23500</v>
      </c>
      <c r="X42" s="22"/>
    </row>
    <row r="43" spans="4:24" ht="15.75" x14ac:dyDescent="0.25">
      <c r="S43" s="10"/>
      <c r="T43" s="10"/>
      <c r="U43" s="23"/>
      <c r="V43" s="23"/>
      <c r="W43" s="24"/>
      <c r="X43" s="24"/>
    </row>
    <row r="44" spans="4:24" ht="15.75" x14ac:dyDescent="0.25">
      <c r="S44" s="10"/>
      <c r="T44" s="10"/>
      <c r="U44" s="28" t="s">
        <v>37</v>
      </c>
      <c r="V44" s="30"/>
      <c r="W44" s="25">
        <v>392</v>
      </c>
      <c r="X44" s="24"/>
    </row>
    <row r="45" spans="4:24" ht="15.75" x14ac:dyDescent="0.25">
      <c r="P45" s="13" t="s">
        <v>29</v>
      </c>
      <c r="S45" s="10"/>
      <c r="T45" s="11"/>
      <c r="U45" s="17" t="s">
        <v>42</v>
      </c>
      <c r="V45" s="31"/>
      <c r="W45" s="32">
        <f>W42*W44+X46</f>
        <v>9212000</v>
      </c>
      <c r="X45" s="33"/>
    </row>
    <row r="46" spans="4:24" ht="15.75" x14ac:dyDescent="0.25">
      <c r="S46" s="11"/>
      <c r="T46" s="10"/>
      <c r="U46" s="17" t="s">
        <v>24</v>
      </c>
      <c r="V46" s="23"/>
      <c r="W46" s="34">
        <f>W45*0.9</f>
        <v>8290800</v>
      </c>
      <c r="X46" s="35"/>
    </row>
    <row r="47" spans="4:24" ht="15.75" x14ac:dyDescent="0.25">
      <c r="S47" s="10"/>
      <c r="T47" s="10"/>
      <c r="U47" s="17" t="s">
        <v>25</v>
      </c>
      <c r="V47" s="23"/>
      <c r="W47" s="34">
        <f>W45*0.8</f>
        <v>7369600</v>
      </c>
      <c r="X47" s="34"/>
    </row>
    <row r="48" spans="4:24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980000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19191.666666666668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10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2024-03-09T05:56:25Z</dcterms:modified>
</cp:coreProperties>
</file>