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Hasina Bee Husain Ali DIwan\"/>
    </mc:Choice>
  </mc:AlternateContent>
  <xr:revisionPtr revIDLastSave="0" documentId="13_ncr:1_{F3EA49C8-855A-4E48-AF03-882BAA0C488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I28" i="4"/>
  <c r="Q6" i="4"/>
  <c r="P6" i="4"/>
  <c r="G31" i="4"/>
  <c r="Q5" i="4"/>
  <c r="Q4" i="4"/>
  <c r="Q3" i="4"/>
  <c r="Q2" i="4"/>
  <c r="P5" i="4"/>
  <c r="P4" i="4"/>
  <c r="P3" i="4"/>
  <c r="P2" i="4"/>
  <c r="C5" i="25" l="1"/>
  <c r="C4" i="25"/>
  <c r="C3" i="25"/>
  <c r="B2" i="4"/>
  <c r="C2" i="4" s="1"/>
  <c r="B3" i="4"/>
  <c r="C3" i="4" s="1"/>
  <c r="D3" i="4" s="1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12" i="4" l="1"/>
  <c r="G1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<sst xmlns="http://schemas.openxmlformats.org/spreadsheetml/2006/main" count="132" uniqueCount="91">
  <si>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</si>
  <si>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</si>
  <si>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</si>
  <si>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</si>
  <si>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</si>
  <si>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</si>
  <si>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</si>
  <si>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</si>
  <si>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</si>
  <si>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</si>
  <si>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</si>
  <si>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</si>
  <si>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</si>
  <si>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</si>
  <si>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</si>
  <si>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</si>
  <si>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</si>
  <si>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</si>
  <si>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</si>
  <si>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</si>
  <si>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</si>
  <si>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</si>
  <si>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</si>
  <si>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</si>
  <si>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</si>
  <si>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</si>
  <si>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</si>
  <si>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</si>
  <si>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</si>
  <si>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</si>
  <si>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</si>
  <si>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</si>
  <si>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</si>
  <si>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</si>
  <si>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</si>
  <si>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</si>
  <si>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</si>
  <si>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</si>
  <si>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</si>
  <si>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</si>
  <si>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</si>
  <si>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</si>
  <si>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</si>
  <si>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</si>
  <si>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</si>
  <si>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</si>
  <si>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</si>
  <si>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</si>
  <si>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</si>
  <si>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</si>
  <si>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</si>
  <si>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</si>
  <si>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</si>
  <si>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</si>
  <si>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</si>
  <si>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</si>
  <si>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</si>
  <si>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</si>
  <si>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</si>
  <si>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</si>
  <si>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</si>
  <si>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</si>
  <si>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</si>
  <si>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</si>
  <si>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</si>
  <si>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</si>
  <si>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</si>
  <si>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</si>
  <si>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</si>
  <si>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</si>
  <si>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</si>
  <si>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</si>
  <si>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</si>
  <si>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</si>
  <si>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</si>
  <si>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</si>
  <si>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</si>
  <si>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</si>
  <si>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</si>
  <si>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</si>
  <si>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</si>
  <si>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</si>
  <si>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</si>
  <si>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20.01.2024</t>
  </si>
  <si>
    <t>RERA CA</t>
  </si>
  <si>
    <t>IGR-01.02.24</t>
  </si>
  <si>
    <t>IGR-15.12.23</t>
  </si>
  <si>
    <t>IGR-13.09.23</t>
  </si>
  <si>
    <t>IGR-10.06.23</t>
  </si>
  <si>
    <t>IGR-26.04.23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</si>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</sst>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40668-7E43-4A22-843E-D86EF4DB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38BEB2-708F-4323-A98C-96C39F4E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888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D7208-F143-4225-9A7A-ED9B28BC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072D28-7D58-4CAF-95B9-B91CE9EC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6C516-6ABF-4B1F-BA1B-BE808DB1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9AF95-7FCF-4A55-96CD-7DCF3746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5D671-DC7E-40A0-BCEC-6DAACBC53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D6946-0B26-47B6-BEB4-4CE658C1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E676C-0C67-4FA4-AAAC-B343595A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7840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AEB40-D059-4443-A590-29433DA65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5FFF37-618D-4852-87C4-CFEB7E65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35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146146-87C9-460A-8DAA-16E1840C7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8" sqref="J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D8F47-2AC4-4E1E-A543-E7B7A0A973F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CCEC7-2E3D-4387-80A0-8A0AEC5ED9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O23" sqref="O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75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383</v>
      </c>
      <c r="D18" s="26"/>
      <c r="F18" s="19"/>
    </row>
    <row r="19" spans="1:6" x14ac:dyDescent="0.25">
      <c r="A19" s="16" t="s">
        <v>73</v>
      </c>
      <c r="B19" s="6"/>
      <c r="C19" s="32">
        <f>C18*C16</f>
        <v>4596000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4136400</v>
      </c>
      <c r="D20" s="32"/>
      <c r="F20" s="19"/>
    </row>
    <row r="21" spans="1:6" x14ac:dyDescent="0.25">
      <c r="A21" s="16" t="s">
        <v>25</v>
      </c>
      <c r="C21" s="35">
        <f>C19*80%</f>
        <v>3676800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1034100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9575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5" sqref="T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587.12727272727261</v>
      </c>
      <c r="C2" s="4">
        <f t="shared" ref="C2:C16" si="1">B2*1.2</f>
        <v>704.55272727272711</v>
      </c>
      <c r="D2" s="4">
        <f t="shared" ref="D2:D16" si="2">C2*1.2</f>
        <v>845.46327272727251</v>
      </c>
      <c r="E2" s="5">
        <f t="shared" ref="E2:E16" si="3">R2</f>
        <v>5500000</v>
      </c>
      <c r="F2" s="4">
        <f t="shared" ref="F2:F15" si="4">ROUND((E2/B2),0)</f>
        <v>9368</v>
      </c>
      <c r="G2" s="4">
        <f t="shared" ref="G2:G15" si="5">ROUND((E2/C2),0)</f>
        <v>7806</v>
      </c>
      <c r="H2" s="4">
        <f t="shared" ref="H2:H15" si="6">ROUND((E2/D2),0)</f>
        <v>6505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60*10.764</f>
        <v>645.83999999999992</v>
      </c>
      <c r="Q2">
        <f>P2/1.1</f>
        <v>587.12727272727261</v>
      </c>
      <c r="R2" s="2">
        <v>5500000</v>
      </c>
      <c r="S2" s="2" t="s">
        <v>85</v>
      </c>
    </row>
    <row r="3" spans="1:19" x14ac:dyDescent="0.25">
      <c r="A3" s="4">
        <v>2</v>
      </c>
      <c r="B3" s="4">
        <f t="shared" si="0"/>
        <v>319.49509090909089</v>
      </c>
      <c r="C3" s="4">
        <f t="shared" si="1"/>
        <v>383.39410909090907</v>
      </c>
      <c r="D3" s="4">
        <f t="shared" si="2"/>
        <v>460.07293090909087</v>
      </c>
      <c r="E3" s="5">
        <f t="shared" si="3"/>
        <v>3200000</v>
      </c>
      <c r="F3" s="4">
        <f t="shared" si="4"/>
        <v>10016</v>
      </c>
      <c r="G3" s="4">
        <f t="shared" si="5"/>
        <v>8347</v>
      </c>
      <c r="H3" s="4">
        <f t="shared" si="6"/>
        <v>6955</v>
      </c>
      <c r="I3" s="4">
        <f t="shared" si="7"/>
        <v>0</v>
      </c>
      <c r="J3" s="4">
        <f t="shared" si="8"/>
        <v>0</v>
      </c>
      <c r="O3">
        <v>0</v>
      </c>
      <c r="P3">
        <f>32.65*10.764</f>
        <v>351.44459999999998</v>
      </c>
      <c r="Q3">
        <f>P3/1.1</f>
        <v>319.49509090909089</v>
      </c>
      <c r="R3" s="2">
        <v>3200000</v>
      </c>
      <c r="S3" s="2" t="s">
        <v>86</v>
      </c>
    </row>
    <row r="4" spans="1:19" x14ac:dyDescent="0.25">
      <c r="A4" s="4">
        <v>3</v>
      </c>
      <c r="B4" s="4">
        <f t="shared" si="0"/>
        <v>372.04298181818177</v>
      </c>
      <c r="C4" s="4">
        <f t="shared" si="1"/>
        <v>446.45157818181809</v>
      </c>
      <c r="D4" s="4">
        <f t="shared" si="2"/>
        <v>535.74189381818167</v>
      </c>
      <c r="E4" s="5">
        <f t="shared" si="3"/>
        <v>3300000</v>
      </c>
      <c r="F4" s="4">
        <f t="shared" si="4"/>
        <v>8870</v>
      </c>
      <c r="G4" s="4">
        <f t="shared" si="5"/>
        <v>7392</v>
      </c>
      <c r="H4" s="4">
        <f t="shared" si="6"/>
        <v>6160</v>
      </c>
      <c r="I4" s="4">
        <f t="shared" si="7"/>
        <v>0</v>
      </c>
      <c r="J4" s="4">
        <f t="shared" si="8"/>
        <v>0</v>
      </c>
      <c r="O4">
        <v>0</v>
      </c>
      <c r="P4">
        <f>38.02*10.764</f>
        <v>409.24727999999999</v>
      </c>
      <c r="Q4">
        <f>P4/1.1</f>
        <v>372.04298181818177</v>
      </c>
      <c r="R4" s="2">
        <v>3300000</v>
      </c>
      <c r="S4" s="2" t="s">
        <v>87</v>
      </c>
    </row>
    <row r="5" spans="1:19" x14ac:dyDescent="0.25">
      <c r="A5" s="4">
        <v>4</v>
      </c>
      <c r="B5" s="4">
        <f t="shared" si="0"/>
        <v>368.32450909090903</v>
      </c>
      <c r="C5" s="4">
        <f t="shared" si="1"/>
        <v>441.98941090909085</v>
      </c>
      <c r="D5" s="4">
        <f t="shared" si="2"/>
        <v>530.387293090909</v>
      </c>
      <c r="E5" s="5">
        <f t="shared" si="3"/>
        <v>4000000</v>
      </c>
      <c r="F5" s="78">
        <f t="shared" si="4"/>
        <v>10860</v>
      </c>
      <c r="G5" s="78">
        <f t="shared" si="5"/>
        <v>9050</v>
      </c>
      <c r="H5" s="78">
        <f t="shared" si="6"/>
        <v>7542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>37.64*10.764</f>
        <v>405.15695999999997</v>
      </c>
      <c r="Q5" s="7">
        <f>P5/1.1</f>
        <v>368.32450909090903</v>
      </c>
      <c r="R5" s="79">
        <v>4000000</v>
      </c>
      <c r="S5" s="79" t="s">
        <v>88</v>
      </c>
    </row>
    <row r="6" spans="1:19" x14ac:dyDescent="0.25">
      <c r="A6" s="4">
        <v>5</v>
      </c>
      <c r="B6" s="4">
        <f t="shared" si="0"/>
        <v>336.61963636363629</v>
      </c>
      <c r="C6" s="4">
        <f t="shared" si="1"/>
        <v>403.94356363636354</v>
      </c>
      <c r="D6" s="4">
        <f t="shared" si="2"/>
        <v>484.73227636363623</v>
      </c>
      <c r="E6" s="5">
        <f t="shared" si="3"/>
        <v>3550000</v>
      </c>
      <c r="F6" s="78">
        <f t="shared" si="4"/>
        <v>10546</v>
      </c>
      <c r="G6" s="78">
        <f t="shared" si="5"/>
        <v>8788</v>
      </c>
      <c r="H6" s="78">
        <f t="shared" si="6"/>
        <v>7324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>34.4*10.764</f>
        <v>370.28159999999997</v>
      </c>
      <c r="Q6" s="7">
        <f>P6/1.1</f>
        <v>336.61963636363629</v>
      </c>
      <c r="R6" s="79">
        <v>3550000</v>
      </c>
      <c r="S6" s="79" t="s">
        <v>89</v>
      </c>
    </row>
    <row r="7" spans="1:19" x14ac:dyDescent="0.25">
      <c r="A7" s="4">
        <v>6</v>
      </c>
      <c r="B7" s="4">
        <f t="shared" si="0"/>
        <v>319</v>
      </c>
      <c r="C7" s="4">
        <f t="shared" si="1"/>
        <v>382.8</v>
      </c>
      <c r="D7" s="4">
        <f t="shared" si="2"/>
        <v>459.36</v>
      </c>
      <c r="E7" s="5">
        <f t="shared" si="3"/>
        <v>3199000</v>
      </c>
      <c r="F7" s="78">
        <f t="shared" si="4"/>
        <v>10028</v>
      </c>
      <c r="G7" s="78">
        <f t="shared" si="5"/>
        <v>8357</v>
      </c>
      <c r="H7" s="78">
        <f t="shared" si="6"/>
        <v>6964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ref="P7:P9" si="9">O7/1.2</f>
        <v>0</v>
      </c>
      <c r="Q7" s="7">
        <v>319</v>
      </c>
      <c r="R7" s="79">
        <v>3199000</v>
      </c>
      <c r="S7" s="2"/>
    </row>
    <row r="8" spans="1:19" x14ac:dyDescent="0.25">
      <c r="A8" s="4">
        <v>7</v>
      </c>
      <c r="B8" s="4">
        <f t="shared" si="0"/>
        <v>413</v>
      </c>
      <c r="C8" s="4">
        <f t="shared" si="1"/>
        <v>495.59999999999997</v>
      </c>
      <c r="D8" s="4">
        <f t="shared" si="2"/>
        <v>594.71999999999991</v>
      </c>
      <c r="E8" s="5">
        <f t="shared" si="3"/>
        <v>8900000</v>
      </c>
      <c r="F8" s="4">
        <f t="shared" si="4"/>
        <v>21550</v>
      </c>
      <c r="G8" s="4">
        <f t="shared" si="5"/>
        <v>17958</v>
      </c>
      <c r="H8" s="4">
        <f t="shared" si="6"/>
        <v>14965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413</v>
      </c>
      <c r="R8" s="2">
        <v>8900000</v>
      </c>
      <c r="S8" s="2"/>
    </row>
    <row r="9" spans="1:19" x14ac:dyDescent="0.25">
      <c r="A9" s="4">
        <v>8</v>
      </c>
      <c r="B9" s="4">
        <f t="shared" si="0"/>
        <v>371</v>
      </c>
      <c r="C9" s="4">
        <f t="shared" si="1"/>
        <v>445.2</v>
      </c>
      <c r="D9" s="4">
        <f t="shared" si="2"/>
        <v>534.24</v>
      </c>
      <c r="E9" s="5">
        <f t="shared" si="3"/>
        <v>5000000</v>
      </c>
      <c r="F9" s="78">
        <f t="shared" si="4"/>
        <v>13477</v>
      </c>
      <c r="G9" s="78">
        <f t="shared" si="5"/>
        <v>11231</v>
      </c>
      <c r="H9" s="78">
        <f t="shared" si="6"/>
        <v>9359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371</v>
      </c>
      <c r="R9" s="79">
        <v>5000000</v>
      </c>
      <c r="S9" s="2"/>
    </row>
    <row r="10" spans="1:19" x14ac:dyDescent="0.25">
      <c r="A10" s="4">
        <v>9</v>
      </c>
      <c r="B10" s="4">
        <f t="shared" si="0"/>
        <v>1000</v>
      </c>
      <c r="C10" s="4">
        <f t="shared" si="1"/>
        <v>1200</v>
      </c>
      <c r="D10" s="4">
        <f t="shared" si="2"/>
        <v>1440</v>
      </c>
      <c r="E10" s="5">
        <f t="shared" si="3"/>
        <v>80000</v>
      </c>
      <c r="F10" s="4">
        <f t="shared" si="4"/>
        <v>80</v>
      </c>
      <c r="G10" s="4">
        <f t="shared" si="5"/>
        <v>67</v>
      </c>
      <c r="H10" s="4">
        <f t="shared" si="6"/>
        <v>56</v>
      </c>
      <c r="I10" s="4">
        <f t="shared" si="7"/>
        <v>0</v>
      </c>
      <c r="J10" s="4">
        <f t="shared" si="8"/>
        <v>0</v>
      </c>
      <c r="O10">
        <v>0</v>
      </c>
      <c r="P10">
        <v>1200</v>
      </c>
      <c r="Q10">
        <f t="shared" ref="Q10" si="10">P10/1.2</f>
        <v>1000</v>
      </c>
      <c r="R10" s="2">
        <v>80000</v>
      </c>
      <c r="S10" s="2"/>
    </row>
    <row r="11" spans="1:19" x14ac:dyDescent="0.25">
      <c r="A11" s="4">
        <v>10</v>
      </c>
      <c r="B11" s="4">
        <f t="shared" si="0"/>
        <v>250</v>
      </c>
      <c r="C11" s="4">
        <f t="shared" si="1"/>
        <v>300</v>
      </c>
      <c r="D11" s="4">
        <f t="shared" si="2"/>
        <v>360</v>
      </c>
      <c r="E11" s="5">
        <f t="shared" si="3"/>
        <v>18500</v>
      </c>
      <c r="F11" s="4">
        <f t="shared" si="4"/>
        <v>74</v>
      </c>
      <c r="G11" s="4">
        <f t="shared" si="5"/>
        <v>62</v>
      </c>
      <c r="H11" s="4">
        <f t="shared" si="6"/>
        <v>51</v>
      </c>
      <c r="I11" s="4">
        <f t="shared" si="7"/>
        <v>0</v>
      </c>
      <c r="J11" s="4">
        <f t="shared" si="8"/>
        <v>0</v>
      </c>
      <c r="O11">
        <v>0</v>
      </c>
      <c r="P11">
        <v>300</v>
      </c>
      <c r="Q11">
        <f t="shared" ref="Q11:Q15" si="11">P11/1.2</f>
        <v>250</v>
      </c>
      <c r="R11" s="2">
        <v>18500</v>
      </c>
      <c r="S11" s="2"/>
    </row>
    <row r="12" spans="1:19" x14ac:dyDescent="0.25">
      <c r="A12" s="4">
        <v>11</v>
      </c>
      <c r="B12" s="4">
        <f t="shared" si="0"/>
        <v>416.66666666666669</v>
      </c>
      <c r="C12" s="4">
        <f t="shared" si="1"/>
        <v>500</v>
      </c>
      <c r="D12" s="4">
        <f t="shared" si="2"/>
        <v>600</v>
      </c>
      <c r="E12" s="5">
        <f t="shared" si="3"/>
        <v>45000</v>
      </c>
      <c r="F12" s="4">
        <f t="shared" si="4"/>
        <v>108</v>
      </c>
      <c r="G12" s="4">
        <f t="shared" si="5"/>
        <v>90</v>
      </c>
      <c r="H12" s="4">
        <f t="shared" si="6"/>
        <v>75</v>
      </c>
      <c r="I12" s="4">
        <f t="shared" si="7"/>
        <v>0</v>
      </c>
      <c r="J12" s="4">
        <f t="shared" si="8"/>
        <v>0</v>
      </c>
      <c r="O12">
        <v>0</v>
      </c>
      <c r="P12">
        <v>500</v>
      </c>
      <c r="Q12">
        <f t="shared" si="11"/>
        <v>416.66666666666669</v>
      </c>
      <c r="R12" s="2">
        <v>45000</v>
      </c>
      <c r="S12" s="2"/>
    </row>
    <row r="13" spans="1:19" x14ac:dyDescent="0.25">
      <c r="A13" s="4">
        <v>12</v>
      </c>
      <c r="B13" s="4">
        <f t="shared" si="0"/>
        <v>441.66666666666669</v>
      </c>
      <c r="C13" s="4">
        <f t="shared" si="1"/>
        <v>530</v>
      </c>
      <c r="D13" s="4">
        <f t="shared" si="2"/>
        <v>636</v>
      </c>
      <c r="E13" s="5">
        <f t="shared" si="3"/>
        <v>30000</v>
      </c>
      <c r="F13" s="4">
        <f t="shared" si="4"/>
        <v>68</v>
      </c>
      <c r="G13" s="4">
        <f t="shared" si="5"/>
        <v>57</v>
      </c>
      <c r="H13" s="4">
        <f t="shared" si="6"/>
        <v>47</v>
      </c>
      <c r="I13" s="4">
        <f t="shared" si="7"/>
        <v>0</v>
      </c>
      <c r="J13" s="4">
        <f t="shared" si="8"/>
        <v>0</v>
      </c>
      <c r="O13">
        <v>0</v>
      </c>
      <c r="P13">
        <v>530</v>
      </c>
      <c r="Q13">
        <f t="shared" si="11"/>
        <v>441.66666666666669</v>
      </c>
      <c r="R13" s="2">
        <v>30000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ref="P14:P15" si="12">O14/1.2</f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383</v>
      </c>
      <c r="H28" s="10">
        <v>80</v>
      </c>
      <c r="I28" s="10">
        <f>G28*H28</f>
        <v>30640</v>
      </c>
    </row>
    <row r="29" spans="1:19" s="10" customFormat="1" x14ac:dyDescent="0.25">
      <c r="C29" s="72" t="s">
        <v>1</v>
      </c>
      <c r="D29" s="72">
        <v>4300000</v>
      </c>
      <c r="F29" s="57" t="s">
        <v>71</v>
      </c>
      <c r="G29" s="57">
        <v>421</v>
      </c>
      <c r="H29" s="10">
        <f>G29/G28</f>
        <v>1.0992167101827677</v>
      </c>
      <c r="I29" s="10">
        <f>G29*50</f>
        <v>21050</v>
      </c>
    </row>
    <row r="30" spans="1:19" s="10" customFormat="1" x14ac:dyDescent="0.25">
      <c r="F30" s="57" t="s">
        <v>72</v>
      </c>
      <c r="G30" s="57">
        <v>12000</v>
      </c>
    </row>
    <row r="31" spans="1:19" s="10" customFormat="1" x14ac:dyDescent="0.25">
      <c r="C31" s="75"/>
      <c r="D31" s="75"/>
      <c r="F31" s="75" t="s">
        <v>73</v>
      </c>
      <c r="G31" s="75">
        <f>G28*G30</f>
        <v>4596000</v>
      </c>
      <c r="H31" s="10">
        <f>G31/D29</f>
        <v>1.0688372093023255</v>
      </c>
    </row>
    <row r="32" spans="1:19" s="10" customFormat="1" x14ac:dyDescent="0.25">
      <c r="C32" s="75"/>
      <c r="D32" s="75"/>
      <c r="F32" s="75" t="s">
        <v>24</v>
      </c>
      <c r="G32" s="75">
        <f>G31*90%</f>
        <v>4136400</v>
      </c>
    </row>
    <row r="33" spans="3:7" s="10" customFormat="1" x14ac:dyDescent="0.25">
      <c r="C33" s="75"/>
      <c r="D33" s="75"/>
      <c r="F33" s="75" t="s">
        <v>25</v>
      </c>
      <c r="G33" s="75">
        <f>G31*80%</f>
        <v>3676800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2024-03-08T07:07:19Z</dcterms:modified>
</cp:coreProperties>
</file>