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Panvel\Chitranga Kisan Tondel\"/>
    </mc:Choice>
  </mc:AlternateContent>
  <xr:revisionPtr revIDLastSave="0" documentId="13_ncr:1_{EDFC5F37-56C0-4C37-86AE-ED0B7FF8CF83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6" i="4" l="1"/>
  <c r="G31" i="4" l="1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<sst xmlns="http://schemas.openxmlformats.org/spreadsheetml/2006/main" count="129" uniqueCount="88">
  <si>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</si>
  <si>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</si>
  <si>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</si>
  <si>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</si>
  <si>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</si>
  <si>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</si>
  <si>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</si>
  <si>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</si>
  <si>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</si>
  <si>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</si>
  <si>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</si>
  <si>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</si>
  <si>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</si>
  <si>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</si>
  <si>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</si>
  <si>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</si>
  <si>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</si>
  <si>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</si>
  <si>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</si>
  <si>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</si>
  <si>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</si>
  <si>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</si>
  <si>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</si>
  <si>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</si>
  <si>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</si>
  <si>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</si>
  <si>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</si>
  <si>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</si>
  <si>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</si>
  <si>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</si>
  <si>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</si>
  <si>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</si>
  <si>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</si>
  <si>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</si>
  <si>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</si>
  <si>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</si>
  <si>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</si>
  <si>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</si>
  <si>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</si>
  <si>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</si>
  <si>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</si>
  <si>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</si>
  <si>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</si>
  <si>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</si>
  <si>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</si>
  <si>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</si>
  <si>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</si>
  <si>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</si>
  <si>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</si>
  <si>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</si>
  <si>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</si>
  <si>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</si>
  <si>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</si>
  <si>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</si>
  <si>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</si>
  <si>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</si>
  <si>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</si>
  <si>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</si>
  <si>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</si>
  <si>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</si>
  <si>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</si>
  <si>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</si>
  <si>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</si>
  <si>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</si>
  <si>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</si>
  <si>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</si>
  <si>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</si>
  <si>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</si>
  <si>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</si>
  <si>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</si>
  <si>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</si>
  <si>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</si>
  <si>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</si>
  <si>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</si>
  <si>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</si>
  <si>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</si>
  <si>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</si>
  <si>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</si>
  <si>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</si>
  <si>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</si>
  <si>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</si>
  <si>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</si>
  <si>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</si>
  <si>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</si>
  <si>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 xml:space="preserve">Draft Agreement </t>
  </si>
  <si>
    <t>IGR-07.03.24</t>
  </si>
  <si>
    <t>IGR-22.02.24</t>
  </si>
  <si>
    <t>IGR-15.02.24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</si>
</sst>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221063</xdr:colOff>
      <xdr:row>44</xdr:row>
      <xdr:rowOff>115449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D09350-4022-40B5-B1B6-F55EEF9E4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41863" cy="8230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411844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23B072-F3D7-4BD6-A3D7-6C8240814C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61444" cy="88404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37D806D-E914-4987-8A1C-C4304F905A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99FCCED-7CFE-4C7C-BFDA-445D16245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620226-804A-4AC4-9ABC-1DE42E7F44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0</xdr:row>
      <xdr:rowOff>152400</xdr:rowOff>
    </xdr:from>
    <xdr:to>
      <xdr:col>30</xdr:col>
      <xdr:colOff>150114</xdr:colOff>
      <xdr:row>54</xdr:row>
      <xdr:rowOff>151114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E48FA4F-A575-4D81-8334-F6200A253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0" y="1524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468747</xdr:colOff>
      <xdr:row>46</xdr:row>
      <xdr:rowOff>48855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DABA0E7-D65D-4AE1-88EE-7BB0B9F50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9547" cy="881185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335123</xdr:colOff>
      <xdr:row>45</xdr:row>
      <xdr:rowOff>134565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7DA2E3-9C5C-49C0-9C0C-8EF13A620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27123" cy="8707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J16" sqref="J1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D18" sqref="D1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18000</v>
      </c>
      <c r="D3" s="24" t="s">
        <v>74</v>
      </c>
      <c r="E3" s="6" t="s">
        <v>75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15300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15300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18000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4" t="str">
        <f>E3</f>
        <v>BUA</v>
      </c>
      <c r="B18" s="7"/>
      <c r="C18" s="31">
        <v>639</v>
      </c>
      <c r="D18" s="26"/>
      <c r="F18" s="19"/>
    </row>
    <row r="19" spans="1:6" x14ac:dyDescent="0.25">
      <c r="A19" s="16" t="s">
        <v>73</v>
      </c>
      <c r="B19" s="6"/>
      <c r="C19" s="32">
        <f>C18*C16</f>
        <v>11502000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10351800</v>
      </c>
      <c r="D20" s="32"/>
      <c r="F20" s="19"/>
    </row>
    <row r="21" spans="1:6" x14ac:dyDescent="0.25">
      <c r="A21" s="16" t="s">
        <v>25</v>
      </c>
      <c r="C21" s="35">
        <f>C19*80%</f>
        <v>9201600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1725300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23962.5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9" sqref="R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606</v>
      </c>
      <c r="C2" s="4">
        <f t="shared" ref="C2:C16" si="1">B2*1.2</f>
        <v>727.19999999999993</v>
      </c>
      <c r="D2" s="4">
        <f t="shared" ref="D2:D16" si="2">C2*1.2</f>
        <v>872.63999999999987</v>
      </c>
      <c r="E2" s="5">
        <f t="shared" ref="E2:E16" si="3">R2</f>
        <v>12700000</v>
      </c>
      <c r="F2" s="4">
        <f t="shared" ref="F2:F15" si="4">ROUND((E2/B2),0)</f>
        <v>20957</v>
      </c>
      <c r="G2" s="4">
        <f t="shared" ref="G2:G15" si="5">ROUND((E2/C2),0)</f>
        <v>17464</v>
      </c>
      <c r="H2" s="4">
        <f t="shared" ref="H2:H15" si="6">ROUND((E2/D2),0)</f>
        <v>14554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606</v>
      </c>
      <c r="R2" s="2">
        <v>12700000</v>
      </c>
      <c r="S2" s="2"/>
    </row>
    <row r="3" spans="1:19" x14ac:dyDescent="0.25">
      <c r="A3" s="4">
        <v>2</v>
      </c>
      <c r="B3" s="4">
        <f t="shared" si="0"/>
        <v>725</v>
      </c>
      <c r="C3" s="4">
        <f t="shared" si="1"/>
        <v>870</v>
      </c>
      <c r="D3" s="4">
        <f t="shared" si="2"/>
        <v>1044</v>
      </c>
      <c r="E3" s="5">
        <f t="shared" si="3"/>
        <v>11300000</v>
      </c>
      <c r="F3" s="4">
        <f t="shared" si="4"/>
        <v>15586</v>
      </c>
      <c r="G3" s="4">
        <f t="shared" si="5"/>
        <v>12989</v>
      </c>
      <c r="H3" s="4">
        <f t="shared" si="6"/>
        <v>10824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725</v>
      </c>
      <c r="R3" s="2">
        <v>11300000</v>
      </c>
      <c r="S3" s="2"/>
    </row>
    <row r="4" spans="1:19" x14ac:dyDescent="0.25">
      <c r="A4" s="4">
        <v>3</v>
      </c>
      <c r="B4" s="4">
        <f t="shared" si="0"/>
        <v>957</v>
      </c>
      <c r="C4" s="4">
        <f t="shared" si="1"/>
        <v>1148.3999999999999</v>
      </c>
      <c r="D4" s="4">
        <f t="shared" si="2"/>
        <v>1378.0799999999997</v>
      </c>
      <c r="E4" s="5">
        <f t="shared" si="3"/>
        <v>16304700</v>
      </c>
      <c r="F4" s="4">
        <f t="shared" si="4"/>
        <v>17037</v>
      </c>
      <c r="G4" s="4">
        <f t="shared" si="5"/>
        <v>14198</v>
      </c>
      <c r="H4" s="4">
        <f t="shared" si="6"/>
        <v>11831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957</v>
      </c>
      <c r="R4" s="2">
        <v>16304700</v>
      </c>
      <c r="S4" s="2" t="s">
        <v>85</v>
      </c>
    </row>
    <row r="5" spans="1:19" x14ac:dyDescent="0.25">
      <c r="A5" s="4">
        <v>4</v>
      </c>
      <c r="B5" s="4">
        <f t="shared" si="0"/>
        <v>1050</v>
      </c>
      <c r="C5" s="4">
        <f t="shared" si="1"/>
        <v>1260</v>
      </c>
      <c r="D5" s="4">
        <f t="shared" si="2"/>
        <v>1512</v>
      </c>
      <c r="E5" s="5">
        <f t="shared" si="3"/>
        <v>20000000</v>
      </c>
      <c r="F5" s="4">
        <f t="shared" si="4"/>
        <v>19048</v>
      </c>
      <c r="G5" s="4">
        <f t="shared" si="5"/>
        <v>15873</v>
      </c>
      <c r="H5" s="4">
        <f t="shared" si="6"/>
        <v>13228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1050</v>
      </c>
      <c r="R5" s="2">
        <v>20000000</v>
      </c>
      <c r="S5" s="2" t="s">
        <v>86</v>
      </c>
    </row>
    <row r="6" spans="1:19" x14ac:dyDescent="0.25">
      <c r="A6" s="4">
        <v>5</v>
      </c>
      <c r="B6" s="4">
        <f t="shared" si="0"/>
        <v>672.53471999999988</v>
      </c>
      <c r="C6" s="4">
        <f t="shared" si="1"/>
        <v>807.04166399999986</v>
      </c>
      <c r="D6" s="4">
        <f t="shared" si="2"/>
        <v>968.44999679999978</v>
      </c>
      <c r="E6" s="5">
        <f t="shared" si="3"/>
        <v>11000000</v>
      </c>
      <c r="F6" s="4">
        <f t="shared" si="4"/>
        <v>16356</v>
      </c>
      <c r="G6" s="4">
        <f t="shared" si="5"/>
        <v>13630</v>
      </c>
      <c r="H6" s="4">
        <f t="shared" si="6"/>
        <v>11358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>62.48*10.764</f>
        <v>672.53471999999988</v>
      </c>
      <c r="R6" s="2">
        <v>11000000</v>
      </c>
      <c r="S6" s="2" t="s">
        <v>87</v>
      </c>
    </row>
    <row r="7" spans="1:19" x14ac:dyDescent="0.25">
      <c r="A7" s="4">
        <v>6</v>
      </c>
      <c r="B7" s="4">
        <f t="shared" si="0"/>
        <v>750</v>
      </c>
      <c r="C7" s="4">
        <f t="shared" si="1"/>
        <v>900</v>
      </c>
      <c r="D7" s="4">
        <f t="shared" si="2"/>
        <v>1080</v>
      </c>
      <c r="E7" s="5">
        <f t="shared" si="3"/>
        <v>13500000</v>
      </c>
      <c r="F7" s="4">
        <f t="shared" si="4"/>
        <v>18000</v>
      </c>
      <c r="G7" s="4">
        <f t="shared" si="5"/>
        <v>15000</v>
      </c>
      <c r="H7" s="4">
        <f t="shared" si="6"/>
        <v>12500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750</v>
      </c>
      <c r="R7" s="2">
        <v>13500000</v>
      </c>
      <c r="S7" s="2"/>
    </row>
    <row r="8" spans="1:19" x14ac:dyDescent="0.25">
      <c r="A8" s="4">
        <v>7</v>
      </c>
      <c r="B8" s="4">
        <f t="shared" si="0"/>
        <v>860</v>
      </c>
      <c r="C8" s="4">
        <f t="shared" si="1"/>
        <v>1032</v>
      </c>
      <c r="D8" s="4">
        <f t="shared" si="2"/>
        <v>1238.3999999999999</v>
      </c>
      <c r="E8" s="5">
        <f t="shared" si="3"/>
        <v>14700000</v>
      </c>
      <c r="F8" s="4">
        <f t="shared" si="4"/>
        <v>17093</v>
      </c>
      <c r="G8" s="4">
        <f t="shared" si="5"/>
        <v>14244</v>
      </c>
      <c r="H8" s="4">
        <f t="shared" si="6"/>
        <v>11870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860</v>
      </c>
      <c r="R8" s="2">
        <v>14700000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ref="Q6:Q10" si="10">P9/1.2</f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57"/>
      <c r="G24" s="57"/>
    </row>
    <row r="25" spans="1:19" s="10" customFormat="1" x14ac:dyDescent="0.25">
      <c r="F25" s="57"/>
      <c r="G25" s="57"/>
    </row>
    <row r="26" spans="1:19" s="10" customFormat="1" x14ac:dyDescent="0.25">
      <c r="F26" s="57"/>
      <c r="G26" s="57"/>
    </row>
    <row r="27" spans="1:19" s="10" customFormat="1" x14ac:dyDescent="0.25">
      <c r="F27" s="57"/>
      <c r="G27" s="57"/>
    </row>
    <row r="28" spans="1:19" s="10" customFormat="1" x14ac:dyDescent="0.25">
      <c r="C28" s="72" t="s">
        <v>84</v>
      </c>
      <c r="D28" s="72"/>
      <c r="F28" s="57" t="s">
        <v>83</v>
      </c>
      <c r="G28" s="57">
        <v>639</v>
      </c>
    </row>
    <row r="29" spans="1:19" s="10" customFormat="1" x14ac:dyDescent="0.25">
      <c r="C29" s="72" t="s">
        <v>1</v>
      </c>
      <c r="D29" s="72">
        <v>11451000</v>
      </c>
      <c r="F29" s="57" t="s">
        <v>71</v>
      </c>
      <c r="G29" s="57">
        <v>702</v>
      </c>
    </row>
    <row r="30" spans="1:19" s="10" customFormat="1" x14ac:dyDescent="0.25">
      <c r="F30" s="57" t="s">
        <v>72</v>
      </c>
      <c r="G30" s="57">
        <v>18000</v>
      </c>
    </row>
    <row r="31" spans="1:19" s="10" customFormat="1" x14ac:dyDescent="0.25">
      <c r="C31" s="73"/>
      <c r="D31" s="73"/>
      <c r="F31" s="73" t="s">
        <v>73</v>
      </c>
      <c r="G31" s="73">
        <f>G28*G30</f>
        <v>11502000</v>
      </c>
      <c r="H31" s="10">
        <f>G31/D29</f>
        <v>1.0044537594969871</v>
      </c>
    </row>
    <row r="32" spans="1:19" s="10" customFormat="1" x14ac:dyDescent="0.25">
      <c r="C32" s="73"/>
      <c r="D32" s="73"/>
      <c r="F32" s="73" t="s">
        <v>24</v>
      </c>
      <c r="G32" s="73">
        <f>G31*90%</f>
        <v>10351800</v>
      </c>
    </row>
    <row r="33" spans="3:7" s="10" customFormat="1" x14ac:dyDescent="0.25">
      <c r="C33" s="73"/>
      <c r="D33" s="73"/>
      <c r="F33" s="73" t="s">
        <v>25</v>
      </c>
      <c r="G33" s="73">
        <f>G31*80%</f>
        <v>9201600</v>
      </c>
    </row>
    <row r="34" spans="3:7" s="10" customFormat="1" x14ac:dyDescent="0.25">
      <c r="C34" s="73"/>
      <c r="D34" s="73"/>
    </row>
    <row r="35" spans="3:7" s="10" customFormat="1" x14ac:dyDescent="0.25">
      <c r="C35" s="73"/>
      <c r="D35" s="73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2024-03-08T09:23:52Z</dcterms:modified>
</cp:coreProperties>
</file>