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70" windowHeight="1110" tabRatio="932" activeTab="8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  <sheet name="Sheet4" sheetId="40" r:id="rId8"/>
    <sheet name="MB" sheetId="41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1"/>
  <c r="E16"/>
  <c r="E8"/>
  <c r="E18"/>
  <c r="E19"/>
  <c r="Q17" i="4"/>
  <c r="P17"/>
  <c r="J17"/>
  <c r="I17"/>
  <c r="E17"/>
  <c r="G17" s="1"/>
  <c r="B17"/>
  <c r="C17" s="1"/>
  <c r="D17" s="1"/>
  <c r="A17"/>
  <c r="Q16"/>
  <c r="P16"/>
  <c r="J16"/>
  <c r="I16"/>
  <c r="E16"/>
  <c r="G16" s="1"/>
  <c r="B16"/>
  <c r="C16" s="1"/>
  <c r="D16" s="1"/>
  <c r="A16"/>
  <c r="Q15"/>
  <c r="P15"/>
  <c r="J15"/>
  <c r="I15"/>
  <c r="E15"/>
  <c r="B15"/>
  <c r="C15" s="1"/>
  <c r="D15" s="1"/>
  <c r="A15"/>
  <c r="Q14"/>
  <c r="P14"/>
  <c r="J14"/>
  <c r="I14"/>
  <c r="E14"/>
  <c r="G14" s="1"/>
  <c r="B14"/>
  <c r="C14" s="1"/>
  <c r="D14" s="1"/>
  <c r="A14"/>
  <c r="Q13"/>
  <c r="P13"/>
  <c r="J13"/>
  <c r="I13"/>
  <c r="E13"/>
  <c r="G13" s="1"/>
  <c r="B13"/>
  <c r="C13" s="1"/>
  <c r="D13" s="1"/>
  <c r="A13"/>
  <c r="Q12"/>
  <c r="P12"/>
  <c r="J12"/>
  <c r="I12"/>
  <c r="E12"/>
  <c r="G12" s="1"/>
  <c r="B12"/>
  <c r="C12" s="1"/>
  <c r="D12" s="1"/>
  <c r="A12"/>
  <c r="Q11"/>
  <c r="P11"/>
  <c r="J11"/>
  <c r="I11"/>
  <c r="E11"/>
  <c r="B11"/>
  <c r="C11" s="1"/>
  <c r="D11" s="1"/>
  <c r="A11"/>
  <c r="Q10"/>
  <c r="P10"/>
  <c r="J10"/>
  <c r="I10"/>
  <c r="E10"/>
  <c r="G10" s="1"/>
  <c r="B10"/>
  <c r="C10" s="1"/>
  <c r="D10" s="1"/>
  <c r="A10"/>
  <c r="Q9"/>
  <c r="P9"/>
  <c r="J9"/>
  <c r="I9"/>
  <c r="E9"/>
  <c r="G9" s="1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G5" s="1"/>
  <c r="B5"/>
  <c r="C5" s="1"/>
  <c r="D5" s="1"/>
  <c r="A5"/>
  <c r="P4"/>
  <c r="J4"/>
  <c r="I4"/>
  <c r="E4"/>
  <c r="B4"/>
  <c r="C4" s="1"/>
  <c r="D4" s="1"/>
  <c r="A4"/>
  <c r="Q3"/>
  <c r="J3"/>
  <c r="I3"/>
  <c r="E3"/>
  <c r="B3"/>
  <c r="C3" s="1"/>
  <c r="D3" s="1"/>
  <c r="A3"/>
  <c r="P2"/>
  <c r="J2"/>
  <c r="I2"/>
  <c r="E2"/>
  <c r="B2"/>
  <c r="C2" s="1"/>
  <c r="D2" s="1"/>
  <c r="A2"/>
  <c r="G4" l="1"/>
  <c r="G2"/>
  <c r="G3"/>
  <c r="G7"/>
  <c r="G11"/>
  <c r="G15"/>
  <c r="F3"/>
  <c r="F5"/>
  <c r="F7"/>
  <c r="F10"/>
  <c r="F12"/>
  <c r="F13"/>
  <c r="F15"/>
  <c r="H2"/>
  <c r="H3"/>
  <c r="H6"/>
  <c r="H9"/>
  <c r="H12"/>
  <c r="H13"/>
  <c r="H15"/>
  <c r="H17"/>
  <c r="F2"/>
  <c r="F4"/>
  <c r="F6"/>
  <c r="F8"/>
  <c r="F9"/>
  <c r="F11"/>
  <c r="F14"/>
  <c r="F16"/>
  <c r="F17"/>
  <c r="H4"/>
  <c r="H5"/>
  <c r="H7"/>
  <c r="H8"/>
  <c r="H10"/>
  <c r="H11"/>
  <c r="H14"/>
  <c r="H16"/>
  <c r="E17" i="41" l="1"/>
  <c r="E10"/>
  <c r="E11"/>
  <c r="E14" s="1"/>
  <c r="E12"/>
  <c r="E13"/>
  <c r="E9"/>
  <c r="E4"/>
  <c r="E6" s="1"/>
  <c r="E5"/>
  <c r="E3"/>
  <c r="E22" l="1"/>
  <c r="C18" i="25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D23" i="23" l="1"/>
  <c r="C5"/>
  <c r="N13" i="24" l="1"/>
  <c r="F2"/>
  <c r="H2" s="1"/>
  <c r="E2"/>
  <c r="G2" s="1"/>
  <c r="G31" i="4"/>
  <c r="N18" i="24"/>
  <c r="N17"/>
  <c r="N16"/>
  <c r="N12"/>
  <c r="I2" l="1"/>
  <c r="G34" i="4"/>
  <c r="G36" l="1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1" l="1"/>
  <c r="C25"/>
  <c r="J19" i="4" l="1"/>
  <c r="I19"/>
  <c r="E19"/>
  <c r="A19"/>
  <c r="J18"/>
  <c r="I18"/>
  <c r="E18"/>
  <c r="A18"/>
  <c r="B18" l="1"/>
  <c r="B19"/>
  <c r="C19" l="1"/>
  <c r="G19" s="1"/>
  <c r="F19"/>
  <c r="C18"/>
  <c r="G18" s="1"/>
  <c r="F18"/>
  <c r="D19"/>
  <c r="H19" s="1"/>
  <c r="D18"/>
  <c r="H18" s="1"/>
</calcChain>
</file>

<file path=xl/sharedStrings.xml><?xml version="1.0" encoding="utf-8"?>
<sst xmlns="http://schemas.openxmlformats.org/spreadsheetml/2006/main" count="144" uniqueCount="112">
  <si>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</si>
  <si>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</si>
  <si>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</si>
  <si>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</si>
  <si>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</si>
  <si>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</si>
  <si>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</si>
  <si>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</si>
  <si>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</si>
  <si>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</si>
  <si>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</si>
  <si>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</si>
  <si>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</si>
  <si>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</si>
  <si>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</si>
  <si>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</si>
  <si>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</si>
  <si>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</si>
  <si>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</si>
  <si>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</si>
  <si>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</si>
  <si>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</si>
  <si>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</si>
  <si>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</si>
  <si>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</si>
  <si>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</si>
  <si>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</si>
  <si>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</si>
  <si>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</si>
  <si>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</si>
  <si>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</si>
  <si>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</si>
  <si>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</si>
  <si>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</si>
  <si>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</si>
  <si>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</si>
  <si>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</si>
  <si>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</si>
  <si>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</si>
  <si>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</si>
  <si>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</si>
  <si>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</si>
  <si>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</si>
  <si>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</si>
  <si>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</si>
  <si>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</si>
  <si>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</si>
  <si>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</si>
  <si>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</si>
  <si>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</si>
  <si>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</si>
  <si>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</si>
  <si>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</si>
  <si>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</si>
  <si>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</si>
  <si>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</si>
  <si>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</si>
  <si>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</si>
  <si>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</si>
  <si>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</si>
  <si>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</si>
  <si>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</si>
  <si>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</si>
  <si>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</si>
  <si>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</si>
  <si>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</si>
  <si>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</si>
  <si>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</si>
  <si>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</si>
  <si>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</si>
  <si>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</si>
  <si>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</si>
  <si>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</si>
  <si>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</si>
  <si>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</si>
  <si>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</si>
  <si>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</si>
  <si>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</si>
  <si>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</si>
  <si>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</si>
  <si>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</si>
  <si>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</si>
  <si>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</si>
  <si>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</si>
  <si>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</si>
  <si>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</si>
  <si>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</si>
  <si>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</si>
  <si>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</si>
  <si>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</si>
  <si>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</si>
  <si>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</si>
  <si>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</si>
  <si>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</si>
  <si>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</si>
  <si>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</si>
  <si>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</si>
  <si>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</si>
  <si>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 xml:space="preserve">Ground </t>
  </si>
  <si>
    <t>Bed</t>
  </si>
  <si>
    <t>toilet</t>
  </si>
  <si>
    <t>pass</t>
  </si>
  <si>
    <t>First</t>
  </si>
  <si>
    <t>living</t>
  </si>
  <si>
    <t>Kitchen</t>
  </si>
  <si>
    <t>WC</t>
  </si>
  <si>
    <t>bath</t>
  </si>
  <si>
    <t>passa</t>
  </si>
  <si>
    <t>balcony</t>
  </si>
  <si>
    <t>Second</t>
  </si>
  <si>
    <t>Toilet</t>
  </si>
  <si>
    <t xml:space="preserve">Balcony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</si>
</sst>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165" fontId="5" fillId="0" borderId="0" xfId="0" applyNumberFormat="1" applyFont="1"/>
    <xf numFmtId="165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139563</xdr:colOff>
      <xdr:row>1</xdr:row>
      <xdr:rowOff>106017</xdr:rowOff>
    </xdr:from>
    <xdr:to>
      <xdr:col>16</xdr:col>
      <xdr:colOff>390525</xdr:colOff>
      <xdr:row>19</xdr:row>
      <xdr:rowOff>106017</xdr:rowOff>
    </xdr:to>
    <xdr:pic>
      <xdr:nvPicPr>
        <xdr:cNvPr id="3" name="Picture 2" descr="WhatsApp Image 2022-12-17 at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4076" r="7524" b="34581"/>
        <a:stretch>
          <a:fillRect/>
        </a:stretch>
      </xdr:blipFill>
      <xdr:spPr bwMode="auto">
        <a:xfrm>
          <a:off x="4429954" y="296517"/>
          <a:ext cx="5767180" cy="34290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9525</xdr:rowOff>
    </xdr:from>
    <xdr:to>
      <xdr:col>9</xdr:col>
      <xdr:colOff>533400</xdr:colOff>
      <xdr:row>19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0025"/>
          <a:ext cx="5734050" cy="3457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161925</xdr:rowOff>
    </xdr:from>
    <xdr:to>
      <xdr:col>9</xdr:col>
      <xdr:colOff>552450</xdr:colOff>
      <xdr:row>22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61925"/>
          <a:ext cx="5734050" cy="407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66675</xdr:rowOff>
    </xdr:from>
    <xdr:to>
      <xdr:col>9</xdr:col>
      <xdr:colOff>552450</xdr:colOff>
      <xdr:row>20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6675"/>
          <a:ext cx="5734050" cy="3790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13" sqref="C13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33535</v>
      </c>
      <c r="F2" s="73"/>
      <c r="G2" s="121" t="s">
        <v>76</v>
      </c>
      <c r="H2" s="122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31500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31500</v>
      </c>
      <c r="D5" s="57" t="s">
        <v>61</v>
      </c>
      <c r="E5" s="58">
        <f>ROUND(C5/10.764,0)</f>
        <v>2926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7900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23600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23600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31500</v>
      </c>
      <c r="D10" s="57" t="s">
        <v>61</v>
      </c>
      <c r="E10" s="58">
        <f>ROUND(C10/10.764,0)</f>
        <v>2926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1019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C16*E10</f>
        <v>2981594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2038000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10" workbookViewId="0">
      <selection activeCell="B30" sqref="B30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6200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4200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E11" s="73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4200</v>
      </c>
      <c r="D14" s="23"/>
      <c r="F14" s="116"/>
      <c r="G14" s="116"/>
    </row>
    <row r="15" spans="1:8">
      <c r="B15" s="19"/>
      <c r="C15" s="20"/>
      <c r="D15" s="23"/>
      <c r="F15" s="76"/>
      <c r="G15" s="116"/>
    </row>
    <row r="16" spans="1:8">
      <c r="A16" s="28" t="s">
        <v>23</v>
      </c>
      <c r="B16" s="29"/>
      <c r="C16" s="21">
        <f>C14+C13</f>
        <v>6200</v>
      </c>
      <c r="D16" s="21"/>
      <c r="E16" s="61"/>
      <c r="F16" s="76"/>
      <c r="G16" s="116"/>
    </row>
    <row r="17" spans="1:8">
      <c r="B17" s="24"/>
      <c r="C17" s="25"/>
      <c r="D17" s="25"/>
      <c r="F17" s="76"/>
      <c r="G17" s="116"/>
      <c r="H17" s="117"/>
    </row>
    <row r="18" spans="1:8" ht="16.5">
      <c r="A18" s="28" t="s">
        <v>94</v>
      </c>
      <c r="B18" s="7"/>
      <c r="C18" s="74">
        <v>849</v>
      </c>
      <c r="D18" s="74"/>
      <c r="E18" s="75"/>
      <c r="F18" s="76"/>
      <c r="G18" s="76"/>
    </row>
    <row r="19" spans="1:8">
      <c r="A19" s="15"/>
      <c r="B19" s="6"/>
      <c r="C19" s="30">
        <f>C18*C16</f>
        <v>5263800</v>
      </c>
      <c r="D19" s="76" t="s">
        <v>68</v>
      </c>
      <c r="E19" s="30"/>
      <c r="F19" s="76"/>
      <c r="G19" s="116"/>
    </row>
    <row r="20" spans="1:8">
      <c r="A20" s="15"/>
      <c r="B20" s="61">
        <f>C20*0.8</f>
        <v>4000488</v>
      </c>
      <c r="C20" s="31">
        <f>C19*95%</f>
        <v>5000610</v>
      </c>
      <c r="D20" s="76" t="s">
        <v>24</v>
      </c>
      <c r="E20" s="31"/>
      <c r="F20" s="76"/>
      <c r="G20" s="116"/>
    </row>
    <row r="21" spans="1:8">
      <c r="A21" s="15"/>
      <c r="C21" s="31">
        <f>C19*80%</f>
        <v>4211040</v>
      </c>
      <c r="D21" s="76" t="s">
        <v>25</v>
      </c>
      <c r="E21" s="31"/>
      <c r="F21" s="76"/>
      <c r="G21" s="76"/>
    </row>
    <row r="22" spans="1:8">
      <c r="A22" s="15"/>
      <c r="F22" s="76"/>
      <c r="G22" s="76"/>
    </row>
    <row r="23" spans="1:8">
      <c r="A23" s="32" t="s">
        <v>26</v>
      </c>
      <c r="B23" s="33"/>
      <c r="C23" s="34">
        <f>C4*C18</f>
        <v>1698000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10966.25</v>
      </c>
      <c r="D25" s="31"/>
    </row>
    <row r="26" spans="1:8">
      <c r="C26" s="31"/>
      <c r="D26" s="31"/>
    </row>
    <row r="27" spans="1:8">
      <c r="C27"/>
      <c r="D27" s="119"/>
    </row>
    <row r="28" spans="1:8">
      <c r="C28"/>
      <c r="D28" s="117"/>
    </row>
    <row r="29" spans="1:8">
      <c r="D29" s="117"/>
    </row>
    <row r="30" spans="1:8">
      <c r="C30" s="6"/>
      <c r="D30" s="118"/>
    </row>
    <row r="31" spans="1:8">
      <c r="C31"/>
      <c r="D31" s="120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7" si="0">N2</f>
        <v>0</v>
      </c>
      <c r="B2" s="4">
        <f t="shared" ref="B2:B17" si="1">Q2</f>
        <v>1138</v>
      </c>
      <c r="C2" s="4">
        <f t="shared" ref="C2:D17" si="2">B2*1.2</f>
        <v>1365.6</v>
      </c>
      <c r="D2" s="4">
        <f t="shared" si="2"/>
        <v>1638.7199999999998</v>
      </c>
      <c r="E2" s="5">
        <f t="shared" ref="E2:E17" si="3">R2</f>
        <v>7500000</v>
      </c>
      <c r="F2" s="4">
        <f t="shared" ref="F2:F17" si="4">ROUND((E2/B2),0)</f>
        <v>6591</v>
      </c>
      <c r="G2" s="4">
        <f t="shared" ref="G2:G17" si="5">ROUND((E2/C2),0)</f>
        <v>5492</v>
      </c>
      <c r="H2" s="4">
        <f t="shared" ref="H2:H17" si="6">ROUND((E2/D2),0)</f>
        <v>4577</v>
      </c>
      <c r="I2" s="4">
        <f t="shared" ref="I2:J17" si="7">T2</f>
        <v>0</v>
      </c>
      <c r="J2" s="4">
        <f t="shared" si="7"/>
        <v>0</v>
      </c>
      <c r="K2" s="73"/>
      <c r="L2" s="73"/>
      <c r="M2" s="73"/>
      <c r="N2" s="73"/>
      <c r="O2" s="73">
        <v>0</v>
      </c>
      <c r="P2" s="73">
        <f t="shared" ref="P2:Q17" si="8">O2/1.2</f>
        <v>0</v>
      </c>
      <c r="Q2" s="73">
        <v>1138</v>
      </c>
      <c r="R2" s="2">
        <v>7500000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1134.1666666666667</v>
      </c>
      <c r="C3" s="4">
        <f t="shared" si="2"/>
        <v>1361</v>
      </c>
      <c r="D3" s="4">
        <f t="shared" si="2"/>
        <v>1633.2</v>
      </c>
      <c r="E3" s="5">
        <f t="shared" si="3"/>
        <v>6500000</v>
      </c>
      <c r="F3" s="4">
        <f t="shared" si="4"/>
        <v>5731</v>
      </c>
      <c r="G3" s="4">
        <f t="shared" si="5"/>
        <v>4776</v>
      </c>
      <c r="H3" s="4">
        <f t="shared" si="6"/>
        <v>3980</v>
      </c>
      <c r="I3" s="4">
        <f t="shared" si="7"/>
        <v>0</v>
      </c>
      <c r="J3" s="4">
        <f t="shared" si="7"/>
        <v>0</v>
      </c>
      <c r="K3" s="73"/>
      <c r="L3" s="73"/>
      <c r="M3" s="73"/>
      <c r="N3" s="73"/>
      <c r="O3" s="73">
        <v>0</v>
      </c>
      <c r="P3" s="73">
        <v>1361</v>
      </c>
      <c r="Q3" s="73">
        <f t="shared" si="8"/>
        <v>1134.1666666666667</v>
      </c>
      <c r="R3" s="2">
        <v>6500000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452</v>
      </c>
      <c r="C4" s="4">
        <f t="shared" si="2"/>
        <v>542.4</v>
      </c>
      <c r="D4" s="4">
        <f t="shared" si="2"/>
        <v>650.88</v>
      </c>
      <c r="E4" s="5">
        <f t="shared" si="3"/>
        <v>2600000</v>
      </c>
      <c r="F4" s="4">
        <f t="shared" si="4"/>
        <v>5752</v>
      </c>
      <c r="G4" s="4">
        <f t="shared" si="5"/>
        <v>4794</v>
      </c>
      <c r="H4" s="4">
        <f t="shared" si="6"/>
        <v>3995</v>
      </c>
      <c r="I4" s="4">
        <f t="shared" si="7"/>
        <v>0</v>
      </c>
      <c r="J4" s="4">
        <f t="shared" si="7"/>
        <v>0</v>
      </c>
      <c r="K4" s="73"/>
      <c r="L4" s="73"/>
      <c r="M4" s="73"/>
      <c r="N4" s="73"/>
      <c r="O4" s="73">
        <v>0</v>
      </c>
      <c r="P4" s="73">
        <f t="shared" si="8"/>
        <v>0</v>
      </c>
      <c r="Q4" s="73">
        <v>452</v>
      </c>
      <c r="R4" s="2">
        <v>2600000</v>
      </c>
      <c r="S4" s="2"/>
      <c r="T4" s="2"/>
    </row>
    <row r="5" spans="1:35">
      <c r="A5" s="4">
        <f t="shared" si="0"/>
        <v>0</v>
      </c>
      <c r="B5" s="4">
        <f t="shared" si="1"/>
        <v>833.33333333333337</v>
      </c>
      <c r="C5" s="4">
        <f t="shared" si="2"/>
        <v>1000</v>
      </c>
      <c r="D5" s="4">
        <f t="shared" si="2"/>
        <v>1200</v>
      </c>
      <c r="E5" s="5">
        <f t="shared" si="3"/>
        <v>5000000</v>
      </c>
      <c r="F5" s="4">
        <f t="shared" si="4"/>
        <v>6000</v>
      </c>
      <c r="G5" s="4">
        <f t="shared" si="5"/>
        <v>5000</v>
      </c>
      <c r="H5" s="4">
        <f t="shared" si="6"/>
        <v>4167</v>
      </c>
      <c r="I5" s="4">
        <f t="shared" si="7"/>
        <v>0</v>
      </c>
      <c r="J5" s="4">
        <f t="shared" si="7"/>
        <v>0</v>
      </c>
      <c r="K5" s="73"/>
      <c r="L5" s="73"/>
      <c r="M5" s="73"/>
      <c r="N5" s="73"/>
      <c r="O5" s="73">
        <v>0</v>
      </c>
      <c r="P5" s="73">
        <v>1000</v>
      </c>
      <c r="Q5" s="73">
        <f t="shared" si="8"/>
        <v>833.33333333333337</v>
      </c>
      <c r="R5" s="2">
        <v>5000000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7"/>
        <v>0</v>
      </c>
      <c r="K6" s="73"/>
      <c r="L6" s="73"/>
      <c r="M6" s="73"/>
      <c r="N6" s="73"/>
      <c r="O6" s="73">
        <v>0</v>
      </c>
      <c r="P6" s="73">
        <f t="shared" si="8"/>
        <v>0</v>
      </c>
      <c r="Q6" s="73">
        <f t="shared" si="8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7"/>
        <v>0</v>
      </c>
      <c r="K7" s="73"/>
      <c r="L7" s="73"/>
      <c r="M7" s="73"/>
      <c r="N7" s="73"/>
      <c r="O7" s="73">
        <v>0</v>
      </c>
      <c r="P7" s="73">
        <f t="shared" si="8"/>
        <v>0</v>
      </c>
      <c r="Q7" s="73">
        <f t="shared" si="8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7"/>
        <v>0</v>
      </c>
      <c r="K8" s="73"/>
      <c r="L8" s="73"/>
      <c r="M8" s="73"/>
      <c r="N8" s="73"/>
      <c r="O8" s="73">
        <v>0</v>
      </c>
      <c r="P8" s="73">
        <f t="shared" si="8"/>
        <v>0</v>
      </c>
      <c r="Q8" s="73">
        <f t="shared" si="8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7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8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7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8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7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8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7"/>
        <v>0</v>
      </c>
      <c r="K12" s="73"/>
      <c r="L12" s="73"/>
      <c r="M12" s="73"/>
      <c r="N12" s="73"/>
      <c r="O12" s="73">
        <v>0</v>
      </c>
      <c r="P12" s="73">
        <f t="shared" ref="P12:P14" si="9">O12/1.2</f>
        <v>0</v>
      </c>
      <c r="Q12" s="73">
        <f t="shared" si="8"/>
        <v>0</v>
      </c>
      <c r="R12" s="2">
        <v>0</v>
      </c>
      <c r="S12" s="2"/>
      <c r="V12" s="69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7"/>
        <v>0</v>
      </c>
      <c r="K13" s="73"/>
      <c r="L13" s="73"/>
      <c r="M13" s="73"/>
      <c r="N13" s="73"/>
      <c r="O13" s="73">
        <v>0</v>
      </c>
      <c r="P13" s="73">
        <f t="shared" si="9"/>
        <v>0</v>
      </c>
      <c r="Q13" s="73">
        <f t="shared" si="8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7"/>
        <v>0</v>
      </c>
      <c r="K14" s="73"/>
      <c r="L14" s="73"/>
      <c r="M14" s="73"/>
      <c r="N14" s="73"/>
      <c r="O14" s="73">
        <v>0</v>
      </c>
      <c r="P14" s="73">
        <f t="shared" si="9"/>
        <v>0</v>
      </c>
      <c r="Q14" s="73">
        <f t="shared" si="8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7"/>
        <v>0</v>
      </c>
      <c r="K15" s="73"/>
      <c r="L15" s="73"/>
      <c r="M15" s="73"/>
      <c r="N15" s="73"/>
      <c r="O15" s="73">
        <v>0</v>
      </c>
      <c r="P15" s="73">
        <f>O15/1.2</f>
        <v>0</v>
      </c>
      <c r="Q15" s="73">
        <f t="shared" si="8"/>
        <v>0</v>
      </c>
      <c r="R15" s="2">
        <v>0</v>
      </c>
      <c r="S15" s="2"/>
    </row>
    <row r="16" spans="1:35">
      <c r="A16" s="4">
        <f t="shared" si="0"/>
        <v>0</v>
      </c>
      <c r="B16" s="4">
        <f t="shared" si="1"/>
        <v>0</v>
      </c>
      <c r="C16" s="4">
        <f t="shared" si="2"/>
        <v>0</v>
      </c>
      <c r="D16" s="4">
        <f t="shared" si="2"/>
        <v>0</v>
      </c>
      <c r="E16" s="5">
        <f t="shared" si="3"/>
        <v>0</v>
      </c>
      <c r="F16" s="4" t="e">
        <f t="shared" si="4"/>
        <v>#DIV/0!</v>
      </c>
      <c r="G16" s="4" t="e">
        <f t="shared" si="5"/>
        <v>#DIV/0!</v>
      </c>
      <c r="H16" s="4" t="e">
        <f t="shared" si="6"/>
        <v>#DIV/0!</v>
      </c>
      <c r="I16" s="4">
        <f t="shared" si="7"/>
        <v>0</v>
      </c>
      <c r="J16" s="4">
        <f t="shared" si="7"/>
        <v>0</v>
      </c>
      <c r="K16" s="73"/>
      <c r="L16" s="73"/>
      <c r="M16" s="73"/>
      <c r="N16" s="73"/>
      <c r="O16" s="73">
        <v>0</v>
      </c>
      <c r="P16" s="73">
        <f>O16/1.2</f>
        <v>0</v>
      </c>
      <c r="Q16" s="73">
        <f t="shared" si="8"/>
        <v>0</v>
      </c>
      <c r="R16" s="2">
        <v>0</v>
      </c>
      <c r="S16" s="2"/>
    </row>
    <row r="17" spans="1:19">
      <c r="A17" s="4">
        <f t="shared" si="0"/>
        <v>0</v>
      </c>
      <c r="B17" s="4">
        <f t="shared" si="1"/>
        <v>0</v>
      </c>
      <c r="C17" s="4">
        <f t="shared" si="2"/>
        <v>0</v>
      </c>
      <c r="D17" s="4">
        <f t="shared" si="2"/>
        <v>0</v>
      </c>
      <c r="E17" s="5">
        <f t="shared" si="3"/>
        <v>0</v>
      </c>
      <c r="F17" s="4" t="e">
        <f t="shared" si="4"/>
        <v>#DIV/0!</v>
      </c>
      <c r="G17" s="4" t="e">
        <f t="shared" si="5"/>
        <v>#DIV/0!</v>
      </c>
      <c r="H17" s="4" t="e">
        <f t="shared" si="6"/>
        <v>#DIV/0!</v>
      </c>
      <c r="I17" s="4">
        <f t="shared" si="7"/>
        <v>0</v>
      </c>
      <c r="J17" s="4">
        <f t="shared" si="7"/>
        <v>0</v>
      </c>
      <c r="K17" s="73"/>
      <c r="L17" s="73"/>
      <c r="M17" s="73"/>
      <c r="N17" s="73"/>
      <c r="O17" s="73">
        <v>0</v>
      </c>
      <c r="P17" s="73">
        <f>O17/1.2</f>
        <v>0</v>
      </c>
      <c r="Q17" s="73">
        <f t="shared" si="8"/>
        <v>0</v>
      </c>
      <c r="R17" s="2">
        <v>0</v>
      </c>
      <c r="S17" s="2"/>
    </row>
    <row r="18" spans="1:19">
      <c r="A18" s="4">
        <f t="shared" ref="A18:A19" si="10">N18</f>
        <v>0</v>
      </c>
      <c r="B18" s="4">
        <f t="shared" ref="B18:B19" si="11">Q18</f>
        <v>0</v>
      </c>
      <c r="C18" s="4">
        <f t="shared" ref="C18:C19" si="12">B18*1.2</f>
        <v>0</v>
      </c>
      <c r="D18" s="4">
        <f t="shared" ref="D18:D19" si="13">C18*1.2</f>
        <v>0</v>
      </c>
      <c r="E18" s="5">
        <f t="shared" ref="E18:E19" si="14">R18</f>
        <v>0</v>
      </c>
      <c r="F18" s="4" t="e">
        <f t="shared" ref="F18:F19" si="15">ROUND((E18/B18),0)</f>
        <v>#DIV/0!</v>
      </c>
      <c r="G18" s="4" t="e">
        <f t="shared" ref="G18:G19" si="16">ROUND((E18/C18),0)</f>
        <v>#DIV/0!</v>
      </c>
      <c r="H18" s="4" t="e">
        <f t="shared" ref="H18:H19" si="17">ROUND((E18/D18),0)</f>
        <v>#DIV/0!</v>
      </c>
      <c r="I18" s="4">
        <f t="shared" ref="I18:J19" si="18">T18</f>
        <v>0</v>
      </c>
      <c r="J18" s="4">
        <f t="shared" si="18"/>
        <v>0</v>
      </c>
      <c r="R18" s="2"/>
      <c r="S18" s="2"/>
    </row>
    <row r="19" spans="1:19">
      <c r="A19" s="4">
        <f t="shared" si="10"/>
        <v>0</v>
      </c>
      <c r="B19" s="4">
        <f t="shared" si="11"/>
        <v>0</v>
      </c>
      <c r="C19" s="4">
        <f t="shared" si="12"/>
        <v>0</v>
      </c>
      <c r="D19" s="4">
        <f t="shared" si="13"/>
        <v>0</v>
      </c>
      <c r="E19" s="5">
        <f t="shared" si="14"/>
        <v>0</v>
      </c>
      <c r="F19" s="4" t="e">
        <f t="shared" si="15"/>
        <v>#DIV/0!</v>
      </c>
      <c r="G19" s="4" t="e">
        <f t="shared" si="16"/>
        <v>#DIV/0!</v>
      </c>
      <c r="H19" s="4" t="e">
        <f t="shared" si="17"/>
        <v>#DIV/0!</v>
      </c>
      <c r="I19" s="4">
        <f t="shared" si="18"/>
        <v>0</v>
      </c>
      <c r="J19" s="4">
        <f t="shared" si="18"/>
        <v>0</v>
      </c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Q31" s="68"/>
    </row>
    <row r="32" spans="1:19" s="10" customFormat="1">
      <c r="C32"/>
      <c r="D32"/>
      <c r="F32" s="52" t="s">
        <v>66</v>
      </c>
      <c r="G32" s="52"/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G1" workbookViewId="0">
      <selection activeCell="R17" sqref="R1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4" sqref="L1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6" sqref="I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E22"/>
  <sheetViews>
    <sheetView tabSelected="1" workbookViewId="0">
      <selection activeCell="E23" sqref="E23"/>
    </sheetView>
  </sheetViews>
  <sheetFormatPr defaultRowHeight="15"/>
  <sheetData>
    <row r="2" spans="2:5">
      <c r="B2" s="73" t="s">
        <v>98</v>
      </c>
    </row>
    <row r="3" spans="2:5">
      <c r="B3" s="73" t="s">
        <v>99</v>
      </c>
      <c r="C3">
        <v>10</v>
      </c>
      <c r="D3">
        <v>12</v>
      </c>
      <c r="E3">
        <f>D3*C3</f>
        <v>120</v>
      </c>
    </row>
    <row r="4" spans="2:5">
      <c r="B4" s="73" t="s">
        <v>100</v>
      </c>
      <c r="C4">
        <v>7.4</v>
      </c>
      <c r="D4">
        <v>4.4000000000000004</v>
      </c>
      <c r="E4" s="73">
        <f t="shared" ref="E4:E5" si="0">D4*C4</f>
        <v>32.56</v>
      </c>
    </row>
    <row r="5" spans="2:5">
      <c r="B5" s="73" t="s">
        <v>101</v>
      </c>
      <c r="C5">
        <v>7</v>
      </c>
      <c r="D5">
        <v>4</v>
      </c>
      <c r="E5" s="73">
        <f t="shared" si="0"/>
        <v>28</v>
      </c>
    </row>
    <row r="6" spans="2:5">
      <c r="E6">
        <f>SUM(E3:E5)</f>
        <v>180.56</v>
      </c>
    </row>
    <row r="7" spans="2:5">
      <c r="B7" s="73" t="s">
        <v>102</v>
      </c>
    </row>
    <row r="8" spans="2:5">
      <c r="B8" s="73" t="s">
        <v>103</v>
      </c>
      <c r="C8" s="73">
        <v>16</v>
      </c>
      <c r="D8" s="73">
        <v>10</v>
      </c>
      <c r="E8" s="73">
        <f>D8*C8</f>
        <v>160</v>
      </c>
    </row>
    <row r="9" spans="2:5">
      <c r="B9" s="73" t="s">
        <v>104</v>
      </c>
      <c r="C9">
        <v>10.1</v>
      </c>
      <c r="D9">
        <v>10</v>
      </c>
      <c r="E9">
        <f>D9*C9</f>
        <v>101</v>
      </c>
    </row>
    <row r="10" spans="2:5">
      <c r="B10" s="73" t="s">
        <v>105</v>
      </c>
      <c r="C10">
        <v>5</v>
      </c>
      <c r="D10">
        <v>4</v>
      </c>
      <c r="E10" s="73">
        <f t="shared" ref="E10:E13" si="1">D10*C10</f>
        <v>20</v>
      </c>
    </row>
    <row r="11" spans="2:5">
      <c r="B11" s="73" t="s">
        <v>106</v>
      </c>
      <c r="C11">
        <v>7.5</v>
      </c>
      <c r="D11">
        <v>4.3</v>
      </c>
      <c r="E11" s="73">
        <f t="shared" si="1"/>
        <v>32.25</v>
      </c>
    </row>
    <row r="12" spans="2:5">
      <c r="B12" s="73" t="s">
        <v>107</v>
      </c>
      <c r="C12">
        <v>8.1999999999999993</v>
      </c>
      <c r="D12">
        <v>3.4</v>
      </c>
      <c r="E12" s="73">
        <f t="shared" si="1"/>
        <v>27.879999999999995</v>
      </c>
    </row>
    <row r="13" spans="2:5">
      <c r="B13" s="73" t="s">
        <v>108</v>
      </c>
      <c r="C13">
        <v>10</v>
      </c>
      <c r="D13">
        <v>3</v>
      </c>
      <c r="E13" s="73">
        <f t="shared" si="1"/>
        <v>30</v>
      </c>
    </row>
    <row r="14" spans="2:5">
      <c r="E14" s="73">
        <f>SUM(E8:E13)</f>
        <v>371.13</v>
      </c>
    </row>
    <row r="15" spans="2:5">
      <c r="B15" s="73" t="s">
        <v>109</v>
      </c>
    </row>
    <row r="16" spans="2:5">
      <c r="B16" s="73" t="s">
        <v>99</v>
      </c>
      <c r="C16" s="73">
        <v>10</v>
      </c>
      <c r="D16" s="73">
        <v>12</v>
      </c>
      <c r="E16" s="73">
        <f>D16*C16</f>
        <v>120</v>
      </c>
    </row>
    <row r="17" spans="2:5">
      <c r="B17" s="73" t="s">
        <v>99</v>
      </c>
      <c r="C17">
        <v>14</v>
      </c>
      <c r="D17">
        <v>10</v>
      </c>
      <c r="E17">
        <f>D17*C17</f>
        <v>140</v>
      </c>
    </row>
    <row r="18" spans="2:5">
      <c r="B18" s="73" t="s">
        <v>110</v>
      </c>
      <c r="C18">
        <v>5</v>
      </c>
      <c r="D18">
        <v>4</v>
      </c>
      <c r="E18" s="73">
        <f>D18*C18</f>
        <v>20</v>
      </c>
    </row>
    <row r="19" spans="2:5">
      <c r="B19" s="73" t="s">
        <v>111</v>
      </c>
      <c r="C19">
        <v>10</v>
      </c>
      <c r="D19">
        <v>3</v>
      </c>
      <c r="E19" s="73">
        <f>D19*C19</f>
        <v>30</v>
      </c>
    </row>
    <row r="20" spans="2:5">
      <c r="E20">
        <f>SUM(E16:E19)</f>
        <v>310</v>
      </c>
    </row>
    <row r="22" spans="2:5">
      <c r="E22">
        <f>E6+E14+E20</f>
        <v>861.69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2024-03-06T12:26:36Z</dcterms:modified>
</cp:coreProperties>
</file>