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Q4"/>
  <c r="B4" s="1"/>
  <c r="C4" s="1"/>
  <c r="D4" s="1"/>
  <c r="J4"/>
  <c r="I4"/>
  <c r="E4"/>
  <c r="A4"/>
  <c r="Q3"/>
  <c r="B3" s="1"/>
  <c r="C3" s="1"/>
  <c r="D3" s="1"/>
  <c r="J3"/>
  <c r="I3"/>
  <c r="E3"/>
  <c r="A3"/>
  <c r="P2"/>
  <c r="Q2" s="1"/>
  <c r="B2" s="1"/>
  <c r="C2" s="1"/>
  <c r="D2" s="1"/>
  <c r="J2"/>
  <c r="I2"/>
  <c r="E2"/>
  <c r="A2"/>
  <c r="Q10"/>
  <c r="P10"/>
  <c r="J10"/>
  <c r="I10"/>
  <c r="E10"/>
  <c r="G10" s="1"/>
  <c r="B10"/>
  <c r="C10" s="1"/>
  <c r="D10" s="1"/>
  <c r="A10"/>
  <c r="F4" l="1"/>
  <c r="F3"/>
  <c r="F2"/>
  <c r="H2"/>
  <c r="H3"/>
  <c r="H4"/>
  <c r="H5"/>
  <c r="H6"/>
  <c r="H7"/>
  <c r="H8"/>
  <c r="H9"/>
  <c r="G2"/>
  <c r="G3"/>
  <c r="G4"/>
  <c r="G5"/>
  <c r="G6"/>
  <c r="G7"/>
  <c r="G8"/>
  <c r="G9"/>
  <c r="F10"/>
  <c r="H10"/>
  <c r="F16" i="23" l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<sst xmlns="http://schemas.openxmlformats.org/spreadsheetml/2006/main" count="130" uniqueCount="100">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</sst>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82826</xdr:colOff>
      <xdr:row>5</xdr:row>
      <xdr:rowOff>132522</xdr:rowOff>
    </xdr:from>
    <xdr:to>
      <xdr:col>9</xdr:col>
      <xdr:colOff>300024</xdr:colOff>
      <xdr:row>24</xdr:row>
      <xdr:rowOff>103947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26" y="1085022"/>
          <a:ext cx="5733415" cy="35909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</xdr:row>
      <xdr:rowOff>142875</xdr:rowOff>
    </xdr:from>
    <xdr:to>
      <xdr:col>10</xdr:col>
      <xdr:colOff>294640</xdr:colOff>
      <xdr:row>25</xdr:row>
      <xdr:rowOff>38100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904875"/>
          <a:ext cx="5733415" cy="38957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133350</xdr:rowOff>
    </xdr:from>
    <xdr:to>
      <xdr:col>10</xdr:col>
      <xdr:colOff>351790</xdr:colOff>
      <xdr:row>23</xdr:row>
      <xdr:rowOff>28194</xdr:rowOff>
    </xdr:to>
    <xdr:pic>
      <xdr:nvPicPr>
        <xdr:cNvPr id="3" name="Picture 2" descr="C:\Users\COMP\Downloads\WhatsApp Image 2023-06-05 at 5.26.1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514350"/>
          <a:ext cx="5733415" cy="3895344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58035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56000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56000</v>
      </c>
      <c r="D5" s="57" t="s">
        <v>61</v>
      </c>
      <c r="E5" s="58">
        <f>ROUND(C5/10.764,0)</f>
        <v>5203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4000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52000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0.23</v>
      </c>
      <c r="D8" s="100">
        <f>1-C8</f>
        <v>0.77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40040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44040</v>
      </c>
      <c r="D10" s="57" t="s">
        <v>61</v>
      </c>
      <c r="E10" s="58">
        <f>ROUND(C10/10.764,0)</f>
        <v>4091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2000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23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37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642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2626422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1284000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16" sqref="C16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5700</v>
      </c>
      <c r="D3" s="21" t="s">
        <v>99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23</v>
      </c>
      <c r="D7" s="25"/>
      <c r="F7" s="76"/>
      <c r="G7" s="76"/>
    </row>
    <row r="8" spans="1:8">
      <c r="A8" s="15" t="s">
        <v>18</v>
      </c>
      <c r="B8" s="24"/>
      <c r="C8" s="25">
        <f>C9-C7</f>
        <v>37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34.5</v>
      </c>
      <c r="D10" s="25"/>
      <c r="F10" s="76"/>
      <c r="G10" s="76"/>
    </row>
    <row r="11" spans="1:8">
      <c r="A11" s="15"/>
      <c r="B11" s="26"/>
      <c r="C11" s="27">
        <f>C10%</f>
        <v>0.34499999999999997</v>
      </c>
      <c r="D11" s="27"/>
      <c r="F11" s="76"/>
      <c r="G11" s="76"/>
    </row>
    <row r="12" spans="1:8">
      <c r="A12" s="15" t="s">
        <v>21</v>
      </c>
      <c r="B12" s="19"/>
      <c r="C12" s="20">
        <f>C6*C11</f>
        <v>690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1310</v>
      </c>
      <c r="D13" s="23"/>
      <c r="F13" s="76"/>
      <c r="G13" s="76"/>
    </row>
    <row r="14" spans="1:8">
      <c r="A14" s="15" t="s">
        <v>15</v>
      </c>
      <c r="B14" s="19"/>
      <c r="C14" s="20">
        <f>C5</f>
        <v>3700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5010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98</v>
      </c>
      <c r="B18" s="7"/>
      <c r="C18" s="74">
        <v>642</v>
      </c>
      <c r="D18" s="74"/>
      <c r="E18" s="75"/>
      <c r="F18" s="76"/>
      <c r="G18" s="76"/>
    </row>
    <row r="19" spans="1:7">
      <c r="A19" s="15"/>
      <c r="B19" s="6"/>
      <c r="C19" s="30">
        <f>C18*C16</f>
        <v>3216420</v>
      </c>
      <c r="D19" s="76" t="s">
        <v>68</v>
      </c>
      <c r="E19" s="30"/>
      <c r="F19" s="76"/>
      <c r="G19" s="76"/>
    </row>
    <row r="20" spans="1:7">
      <c r="A20" s="15"/>
      <c r="B20" s="61">
        <f>C20*80</f>
        <v>244447920</v>
      </c>
      <c r="C20" s="31">
        <f>C19*95%</f>
        <v>3055599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2573136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1284000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6700.875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55" zoomScaleNormal="55" workbookViewId="0">
      <selection activeCell="F4" sqref="F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618.05555555555566</v>
      </c>
      <c r="C2" s="4">
        <f t="shared" ref="C2:C9" si="2">B2*1.2</f>
        <v>741.66666666666674</v>
      </c>
      <c r="D2" s="4">
        <f t="shared" ref="D2:D9" si="3">C2*1.2</f>
        <v>890.00000000000011</v>
      </c>
      <c r="E2" s="5">
        <f t="shared" ref="E2:E9" si="4">R2</f>
        <v>4200000</v>
      </c>
      <c r="F2" s="4">
        <f t="shared" ref="F2:F9" si="5">ROUND((E2/B2),0)</f>
        <v>6796</v>
      </c>
      <c r="G2" s="4">
        <f t="shared" ref="G2:G9" si="6">ROUND((E2/C2),0)</f>
        <v>5663</v>
      </c>
      <c r="H2" s="4">
        <f t="shared" ref="H2:H9" si="7">ROUND((E2/D2),0)</f>
        <v>4719</v>
      </c>
      <c r="I2" s="4">
        <f t="shared" ref="I2:I9" si="8">T2</f>
        <v>0</v>
      </c>
      <c r="J2" s="4">
        <f t="shared" ref="J2:J9" si="9">U2</f>
        <v>0</v>
      </c>
      <c r="K2" s="73"/>
      <c r="L2" s="73"/>
      <c r="M2" s="73"/>
      <c r="N2" s="73"/>
      <c r="O2" s="73">
        <v>890</v>
      </c>
      <c r="P2" s="73">
        <f t="shared" ref="P2:P7" si="10">O2/1.2</f>
        <v>741.66666666666674</v>
      </c>
      <c r="Q2" s="73">
        <f t="shared" ref="Q2:Q9" si="11">P2/1.2</f>
        <v>618.05555555555566</v>
      </c>
      <c r="R2" s="2">
        <v>4200000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972.5</v>
      </c>
      <c r="C3" s="4">
        <f t="shared" si="2"/>
        <v>1167</v>
      </c>
      <c r="D3" s="4">
        <f t="shared" si="3"/>
        <v>1400.3999999999999</v>
      </c>
      <c r="E3" s="5">
        <f t="shared" si="4"/>
        <v>6840000</v>
      </c>
      <c r="F3" s="4">
        <f t="shared" si="5"/>
        <v>7033</v>
      </c>
      <c r="G3" s="4">
        <f t="shared" si="6"/>
        <v>5861</v>
      </c>
      <c r="H3" s="4">
        <f t="shared" si="7"/>
        <v>4884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1167</v>
      </c>
      <c r="Q3" s="73">
        <f t="shared" si="11"/>
        <v>972.5</v>
      </c>
      <c r="R3" s="2">
        <v>6840000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750</v>
      </c>
      <c r="C4" s="4">
        <f t="shared" si="2"/>
        <v>900</v>
      </c>
      <c r="D4" s="4">
        <f t="shared" si="3"/>
        <v>1080</v>
      </c>
      <c r="E4" s="5">
        <f t="shared" si="4"/>
        <v>5528000</v>
      </c>
      <c r="F4" s="4">
        <f t="shared" si="5"/>
        <v>7371</v>
      </c>
      <c r="G4" s="4">
        <f t="shared" si="6"/>
        <v>6142</v>
      </c>
      <c r="H4" s="4">
        <f t="shared" si="7"/>
        <v>5119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900</v>
      </c>
      <c r="Q4" s="73">
        <f t="shared" si="11"/>
        <v>750</v>
      </c>
      <c r="R4" s="2">
        <v>5528000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0"/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0"/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ref="A10" si="12">N10</f>
        <v>0</v>
      </c>
      <c r="B10" s="4">
        <f t="shared" ref="B10" si="13">Q10</f>
        <v>0</v>
      </c>
      <c r="C10" s="4">
        <f t="shared" ref="C10" si="14">B10*1.2</f>
        <v>0</v>
      </c>
      <c r="D10" s="4">
        <f t="shared" ref="D10" si="15">C10*1.2</f>
        <v>0</v>
      </c>
      <c r="E10" s="5">
        <f t="shared" ref="E10" si="16">R10</f>
        <v>0</v>
      </c>
      <c r="F10" s="4" t="e">
        <f t="shared" ref="F10" si="17">ROUND((E10/B10),0)</f>
        <v>#DIV/0!</v>
      </c>
      <c r="G10" s="4" t="e">
        <f t="shared" ref="G10" si="18">ROUND((E10/C10),0)</f>
        <v>#DIV/0!</v>
      </c>
      <c r="H10" s="4" t="e">
        <f t="shared" ref="H10" si="19">ROUND((E10/D10),0)</f>
        <v>#DIV/0!</v>
      </c>
      <c r="I10" s="4">
        <f t="shared" ref="I10" si="20">T10</f>
        <v>0</v>
      </c>
      <c r="J10" s="4">
        <f t="shared" ref="J10" si="21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22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" zoomScale="115" zoomScaleNormal="115" workbookViewId="0">
      <selection activeCell="E14" sqref="E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M26" sqref="M2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2024-03-06T10:52:20Z</dcterms:modified>
</cp:coreProperties>
</file>