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A146F81-B6CC-4721-8492-67FFA8DA27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I37" i="1"/>
  <c r="H37" i="1"/>
  <c r="I36" i="1"/>
  <c r="H36" i="1"/>
  <c r="A36" i="1"/>
  <c r="A35" i="1"/>
  <c r="G13" i="1"/>
  <c r="F16" i="1"/>
  <c r="F15" i="1"/>
  <c r="F14" i="1"/>
  <c r="F13" i="1"/>
  <c r="F6" i="1"/>
  <c r="E6" i="1"/>
  <c r="I29" i="1"/>
  <c r="F29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<sst xmlns="http://schemas.openxmlformats.org/spreadsheetml/2006/main" count="30" uniqueCount="28">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</sst>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278135</xdr:colOff>
      <xdr:row>28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CE96A-A1F5-401E-90D6-2E86E791D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89335" cy="5353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A12F02-4017-497D-AA77-51A8614D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383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440338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269A3-08F5-4139-BDAE-66F9152B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0338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26</xdr:row>
      <xdr:rowOff>162639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B4CFCE-C687-4094-BC21-B5840D31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1156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67195</xdr:colOff>
      <xdr:row>29</xdr:row>
      <xdr:rowOff>19797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5BDFF1-D67D-4A24-916F-6221119F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724795" cy="535379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152932</xdr:colOff>
      <xdr:row>28</xdr:row>
      <xdr:rowOff>105508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0BE0A3-BA86-486E-8AC4-F7CD660E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10532" cy="52490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69067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566CD-B5C8-45B6-AD8C-9FD52831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37867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13500</v>
      </c>
      <c r="C3" s="17"/>
      <c r="D3" s="10"/>
      <c r="E3">
        <v>2009</v>
      </c>
      <c r="F3" s="3">
        <v>2024</v>
      </c>
      <c r="G3" s="4">
        <f>F3-E3</f>
        <v>15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10800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68.74*10.764</f>
        <v>739.91735999999992</v>
      </c>
      <c r="F6" s="3">
        <f>E6*1.2</f>
        <v>887.90083199999992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15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45</v>
      </c>
      <c r="C8" s="20"/>
      <c r="D8" s="42"/>
      <c r="E8" s="6"/>
      <c r="F8" s="53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.75" x14ac:dyDescent="0.35">
      <c r="A10" s="18" t="s">
        <v>7</v>
      </c>
      <c r="B10" s="19">
        <f>90*B7/B9</f>
        <v>22.5</v>
      </c>
      <c r="C10" s="20"/>
      <c r="D10" s="42"/>
      <c r="E10" s="52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0.22500000000000001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607.5</v>
      </c>
      <c r="C12" s="21"/>
      <c r="D12" s="44"/>
      <c r="E12" t="s">
        <v>24</v>
      </c>
      <c r="F12" t="s">
        <v>27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2092.5</v>
      </c>
      <c r="C13" s="21"/>
      <c r="D13" s="44"/>
      <c r="E13">
        <v>627</v>
      </c>
      <c r="F13">
        <f>3.9*10.764</f>
        <v>41.979599999999998</v>
      </c>
      <c r="G13" s="13">
        <f>E13+F16</f>
        <v>703.45669199999998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10800</v>
      </c>
      <c r="C14" s="17"/>
      <c r="D14" s="10"/>
      <c r="E14" s="6"/>
      <c r="F14">
        <f>2.77*10.764</f>
        <v>29.816279999999999</v>
      </c>
      <c r="G14" s="13"/>
      <c r="H14" s="5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12892.5</v>
      </c>
      <c r="C15" s="17"/>
      <c r="D15" s="10"/>
      <c r="E15" s="6"/>
      <c r="F15" s="6">
        <f>0.433*10.764</f>
        <v>4.660812</v>
      </c>
      <c r="G15" s="13"/>
      <c r="I15" s="13"/>
      <c r="J15" s="34"/>
      <c r="K15" s="34"/>
      <c r="L15" s="30"/>
      <c r="M15" s="4"/>
    </row>
    <row r="16" spans="1:17" ht="16.5" x14ac:dyDescent="0.3">
      <c r="A16" s="16" t="s">
        <v>21</v>
      </c>
      <c r="B16" s="22">
        <v>740</v>
      </c>
      <c r="C16" s="38"/>
      <c r="D16" s="8"/>
      <c r="E16" s="5"/>
      <c r="F16" s="5">
        <f>SUM(F13:F15)</f>
        <v>76.456692000000004</v>
      </c>
      <c r="G16" s="5"/>
      <c r="H16" s="6"/>
      <c r="M16" s="33"/>
    </row>
    <row r="17" spans="1:14" ht="16.5" x14ac:dyDescent="0.3">
      <c r="A17" s="16" t="s">
        <v>11</v>
      </c>
      <c r="B17" s="23">
        <f>B15*B16</f>
        <v>9540450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B17*0.85</f>
        <v>8109382.5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B17*0.7</f>
        <v>6678315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888*B4</f>
        <v>2397600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19875.9375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711</v>
      </c>
      <c r="C27" s="8"/>
      <c r="D27" s="8"/>
      <c r="E27" s="8">
        <v>8500000</v>
      </c>
      <c r="F27" s="10">
        <f t="shared" ref="F27:F33" si="0">E27/B27</f>
        <v>11954.992967651195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736</v>
      </c>
      <c r="C28" s="8"/>
      <c r="D28" s="8"/>
      <c r="E28" s="8">
        <v>10000000</v>
      </c>
      <c r="F28" s="10">
        <f t="shared" si="0"/>
        <v>13586.95652173913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713</v>
      </c>
      <c r="C29" s="8"/>
      <c r="D29" s="8"/>
      <c r="E29" s="10">
        <v>8350000</v>
      </c>
      <c r="F29" s="10">
        <f t="shared" si="0"/>
        <v>11711.079943899018</v>
      </c>
      <c r="G29" s="10" t="e">
        <f t="shared" ref="G29:G33" si="1">E29/C29</f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650</v>
      </c>
      <c r="C30" s="8"/>
      <c r="D30" s="8"/>
      <c r="E30" s="10">
        <v>9000000</v>
      </c>
      <c r="F30" s="10">
        <f t="shared" si="0"/>
        <v>13846.153846153846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64.562*10.764</f>
        <v>694.94536799999992</v>
      </c>
      <c r="B35" s="7">
        <v>8150000</v>
      </c>
      <c r="C35">
        <f t="shared" ref="C35:C41" si="2">B35/A35</f>
        <v>11727.540574095892</v>
      </c>
      <c r="D35">
        <v>570500</v>
      </c>
      <c r="E35">
        <v>30000</v>
      </c>
      <c r="F35">
        <f>E35+D35+B35</f>
        <v>8750500</v>
      </c>
      <c r="G35">
        <f>F35/A35</f>
        <v>12591.637275291547</v>
      </c>
      <c r="H35" s="6"/>
    </row>
    <row r="36" spans="1:9" x14ac:dyDescent="0.25">
      <c r="A36">
        <f>71.49*10.764</f>
        <v>769.51835999999992</v>
      </c>
      <c r="B36" s="7">
        <v>10000000</v>
      </c>
      <c r="C36">
        <f t="shared" si="2"/>
        <v>12995.141532425556</v>
      </c>
      <c r="D36">
        <v>600000</v>
      </c>
      <c r="E36">
        <v>30000</v>
      </c>
      <c r="F36">
        <f>E36+D36+B36</f>
        <v>10630000</v>
      </c>
      <c r="G36">
        <f>F36/A36</f>
        <v>13813.835448968366</v>
      </c>
      <c r="H36" s="6">
        <f>A36/1.2</f>
        <v>641.26529999999991</v>
      </c>
      <c r="I36" s="6">
        <f>B36/H36</f>
        <v>15594.169838910668</v>
      </c>
    </row>
    <row r="37" spans="1:9" x14ac:dyDescent="0.25">
      <c r="A37">
        <v>647</v>
      </c>
      <c r="B37" s="7">
        <v>9600000</v>
      </c>
      <c r="C37">
        <f t="shared" si="2"/>
        <v>14837.712519319939</v>
      </c>
      <c r="D37">
        <v>672000</v>
      </c>
      <c r="E37">
        <v>30000</v>
      </c>
      <c r="F37">
        <f>E37+D37+B37</f>
        <v>10302000</v>
      </c>
      <c r="G37">
        <f>F37/A37</f>
        <v>15922.720247295209</v>
      </c>
      <c r="H37" s="6">
        <f>A37/1.2</f>
        <v>539.16666666666674</v>
      </c>
      <c r="I37" s="6">
        <f>B37/H37</f>
        <v>17805.255023183923</v>
      </c>
    </row>
    <row r="38" spans="1:9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F1" zoomScale="160" zoomScaleNormal="160" workbookViewId="0">
      <selection activeCell="N34" sqref="N3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A30" sqref="A30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2024-03-14T06:17:59Z</dcterms:modified>
</cp:coreProperties>
</file>