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ARCHANA ARJUN BAVLE - SBI\"/>
    </mc:Choice>
  </mc:AlternateContent>
  <xr:revisionPtr revIDLastSave="0" documentId="13_ncr:1_{110BD3E4-9973-4693-9F28-7FC03FEEF33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<sst xmlns="http://schemas.openxmlformats.org/spreadsheetml/2006/main" count="49" uniqueCount="43">
  <si>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</si>
  <si>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</si>
  <si>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</si>
  <si>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</si>
  <si>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</si>
  <si>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</si>
  <si>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</si>
  <si>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</si>
  <si>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</si>
  <si>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</si>
  <si>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</si>
  <si>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</si>
  <si>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</si>
  <si>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</si>
  <si>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</si>
  <si>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</si>
  <si>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</si>
  <si>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</si>
  <si>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</si>
  <si>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</si>
  <si>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</si>
  <si>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</si>
  <si>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</si>
  <si>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</si>
  <si>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</si>
  <si>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</si>
  <si>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</si>
  <si>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</si>
  <si>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</si>
  <si>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</si>
  <si>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</si>
  <si>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</si>
  <si>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</si>
  <si>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</si>
  <si>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</si>
  <si>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</si>
  <si>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</si>
  <si>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</si>
  <si>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</si>
  <si>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</si>
  <si>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FMV / RV</t>
  </si>
  <si>
    <t>State Bank Of India ( RASMECCC Panvel )  -  ARCHANA ARJUN BAVLE</t>
  </si>
  <si>
    <t>Part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</si>
</sst>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564521</xdr:colOff>
      <xdr:row>41</xdr:row>
      <xdr:rowOff>105816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69D827-A1C0-42D2-AC6F-42F7E9EE4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2921" cy="7459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526416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90E15F-9835-4226-95C4-DAA9ACF42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04816" cy="63064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0</xdr:rowOff>
    </xdr:from>
    <xdr:to>
      <xdr:col>31</xdr:col>
      <xdr:colOff>173980</xdr:colOff>
      <xdr:row>33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8805F3-036F-48A5-B185-3426D0E09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0"/>
          <a:ext cx="18128605" cy="6401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412100</xdr:colOff>
      <xdr:row>46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5C777C-5801-4379-8BBE-2588598E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0500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173941</xdr:colOff>
      <xdr:row>39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3E6C1-0428-4EBD-BFF0-510B3106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52341" cy="7297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40</xdr:row>
      <xdr:rowOff>124833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840159-BFE2-48FE-8F5F-B7980A4B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7220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20499</xdr:colOff>
      <xdr:row>54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7FB39-7CAA-449C-B8ED-A575C4DB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383699" cy="90976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477678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6B823-08DB-44C9-97EB-C622CD97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231278" cy="9021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553888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69B5A-563D-4D7E-809D-0B061601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07488" cy="8935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173005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44BFE-6973-4942-9ADD-936495573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145805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83701-C888-4491-ADDA-6CEC1CCA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468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T44" sqref="T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356</v>
      </c>
      <c r="C3" s="4">
        <f>B3*1.2</f>
        <v>427.2</v>
      </c>
      <c r="D3" s="4">
        <f t="shared" ref="D3:D14" si="2">C3*1.2</f>
        <v>512.64</v>
      </c>
      <c r="E3" s="5">
        <f t="shared" ref="E3:E14" si="3">R3</f>
        <v>2777700</v>
      </c>
      <c r="F3" s="9">
        <f t="shared" ref="F3:F14" si="4">ROUND((E3/B3),0)</f>
        <v>7803</v>
      </c>
      <c r="G3" s="9">
        <f t="shared" ref="G3:G14" si="5">ROUND((E3/C3),0)</f>
        <v>6502</v>
      </c>
      <c r="H3" s="9">
        <f t="shared" ref="H3:H14" si="6">ROUND((E3/D3),0)</f>
        <v>5418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356</v>
      </c>
      <c r="R3" s="2">
        <v>2777700</v>
      </c>
    </row>
    <row r="4" spans="1:20" x14ac:dyDescent="0.25">
      <c r="A4" s="4">
        <f t="shared" ref="A4:A9" si="9">N4</f>
        <v>0</v>
      </c>
      <c r="B4" s="4">
        <f t="shared" ref="B4:B9" si="10">Q4</f>
        <v>400</v>
      </c>
      <c r="C4" s="4">
        <f t="shared" ref="C4:C9" si="11">B4*1.2</f>
        <v>480</v>
      </c>
      <c r="D4" s="4">
        <f t="shared" ref="D4:D9" si="12">C4*1.2</f>
        <v>576</v>
      </c>
      <c r="E4" s="5">
        <f t="shared" ref="E4:E9" si="13">R4</f>
        <v>3200000</v>
      </c>
      <c r="F4" s="9">
        <f t="shared" ref="F4:F9" si="14">ROUND((E4/B4),0)</f>
        <v>8000</v>
      </c>
      <c r="G4" s="9">
        <f t="shared" ref="G4:G9" si="15">ROUND((E4/C4),0)</f>
        <v>6667</v>
      </c>
      <c r="H4" s="9">
        <f t="shared" ref="H4:H9" si="16">ROUND((E4/D4),0)</f>
        <v>5556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400</v>
      </c>
      <c r="R4" s="2">
        <v>3200000</v>
      </c>
    </row>
    <row r="5" spans="1:20" s="41" customFormat="1" x14ac:dyDescent="0.25">
      <c r="A5" s="42">
        <f t="shared" si="9"/>
        <v>0</v>
      </c>
      <c r="B5" s="42">
        <f t="shared" si="10"/>
        <v>356</v>
      </c>
      <c r="C5" s="42">
        <f t="shared" si="11"/>
        <v>427.2</v>
      </c>
      <c r="D5" s="42">
        <f t="shared" si="12"/>
        <v>512.64</v>
      </c>
      <c r="E5" s="43">
        <f t="shared" si="13"/>
        <v>2990000</v>
      </c>
      <c r="F5" s="42">
        <f t="shared" si="14"/>
        <v>8399</v>
      </c>
      <c r="G5" s="42">
        <f t="shared" si="15"/>
        <v>6999</v>
      </c>
      <c r="H5" s="42">
        <f t="shared" si="16"/>
        <v>5833</v>
      </c>
      <c r="I5" s="42" t="e">
        <f>#REF!</f>
        <v>#REF!</v>
      </c>
      <c r="J5" s="42">
        <f t="shared" si="17"/>
        <v>0</v>
      </c>
      <c r="O5" s="41">
        <v>0</v>
      </c>
      <c r="P5" s="41">
        <f t="shared" si="18"/>
        <v>0</v>
      </c>
      <c r="Q5" s="41">
        <v>356</v>
      </c>
      <c r="R5" s="44">
        <v>2990000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520.83333333333337</v>
      </c>
      <c r="C16" s="4">
        <f>B16*1.2</f>
        <v>625</v>
      </c>
      <c r="D16" s="4">
        <f t="shared" ref="D16:D28" si="34">C16*1.2</f>
        <v>750</v>
      </c>
      <c r="E16" s="5">
        <f t="shared" ref="E16:E28" si="35">R16</f>
        <v>3095000</v>
      </c>
      <c r="F16" s="9">
        <f t="shared" ref="F16:F28" si="36">ROUND((E16/B16),0)</f>
        <v>5942</v>
      </c>
      <c r="G16" s="9">
        <f t="shared" ref="G16:G28" si="37">ROUND((E16/C16),0)</f>
        <v>4952</v>
      </c>
      <c r="H16" s="9">
        <f t="shared" ref="H16:H28" si="38">ROUND((E16/D16),0)</f>
        <v>4127</v>
      </c>
      <c r="I16" s="4" t="e">
        <f>#REF!</f>
        <v>#REF!</v>
      </c>
      <c r="J16" s="4">
        <f t="shared" ref="J16:J28" si="39">S16</f>
        <v>0</v>
      </c>
      <c r="O16">
        <v>0</v>
      </c>
      <c r="P16">
        <v>625</v>
      </c>
      <c r="Q16">
        <f t="shared" ref="P16:Q28" si="40">P16/1.2</f>
        <v>520.83333333333337</v>
      </c>
      <c r="R16" s="2">
        <v>3095000</v>
      </c>
    </row>
    <row r="17" spans="1:24" s="41" customFormat="1" x14ac:dyDescent="0.25">
      <c r="A17" s="42">
        <f t="shared" si="32"/>
        <v>0</v>
      </c>
      <c r="B17" s="42">
        <f t="shared" si="33"/>
        <v>387.5</v>
      </c>
      <c r="C17" s="42">
        <f t="shared" ref="C17:C28" si="41">B17*1.2</f>
        <v>465</v>
      </c>
      <c r="D17" s="42">
        <f t="shared" si="34"/>
        <v>558</v>
      </c>
      <c r="E17" s="43">
        <f t="shared" si="35"/>
        <v>4000000</v>
      </c>
      <c r="F17" s="42">
        <f t="shared" si="36"/>
        <v>10323</v>
      </c>
      <c r="G17" s="42">
        <f t="shared" si="37"/>
        <v>8602</v>
      </c>
      <c r="H17" s="42">
        <f t="shared" si="38"/>
        <v>7168</v>
      </c>
      <c r="I17" s="42" t="e">
        <f>#REF!</f>
        <v>#REF!</v>
      </c>
      <c r="J17" s="42">
        <f t="shared" si="39"/>
        <v>0</v>
      </c>
      <c r="O17" s="41">
        <v>0</v>
      </c>
      <c r="P17" s="41">
        <v>465</v>
      </c>
      <c r="Q17" s="41">
        <f t="shared" si="40"/>
        <v>387.5</v>
      </c>
      <c r="R17" s="44">
        <v>4000000</v>
      </c>
    </row>
    <row r="18" spans="1:24" x14ac:dyDescent="0.25">
      <c r="A18" s="4">
        <f t="shared" si="32"/>
        <v>0</v>
      </c>
      <c r="B18" s="4">
        <f t="shared" si="33"/>
        <v>500</v>
      </c>
      <c r="C18" s="4">
        <f t="shared" si="41"/>
        <v>600</v>
      </c>
      <c r="D18" s="4">
        <f t="shared" si="34"/>
        <v>720</v>
      </c>
      <c r="E18" s="5">
        <f t="shared" si="35"/>
        <v>3500000</v>
      </c>
      <c r="F18" s="9">
        <f t="shared" si="36"/>
        <v>7000</v>
      </c>
      <c r="G18" s="9">
        <f t="shared" si="37"/>
        <v>5833</v>
      </c>
      <c r="H18" s="9">
        <f t="shared" si="38"/>
        <v>4861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500</v>
      </c>
      <c r="R18" s="2">
        <v>3500000</v>
      </c>
    </row>
    <row r="19" spans="1:24" x14ac:dyDescent="0.25">
      <c r="A19" s="4">
        <f t="shared" si="32"/>
        <v>0</v>
      </c>
      <c r="B19" s="4">
        <f t="shared" si="33"/>
        <v>336</v>
      </c>
      <c r="C19" s="4">
        <f t="shared" si="41"/>
        <v>403.2</v>
      </c>
      <c r="D19" s="4">
        <f t="shared" si="34"/>
        <v>483.84</v>
      </c>
      <c r="E19" s="5">
        <f t="shared" si="35"/>
        <v>2700000</v>
      </c>
      <c r="F19" s="9">
        <f t="shared" si="36"/>
        <v>8036</v>
      </c>
      <c r="G19" s="9">
        <f t="shared" si="37"/>
        <v>6696</v>
      </c>
      <c r="H19" s="9">
        <f t="shared" si="38"/>
        <v>5580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336</v>
      </c>
      <c r="R19" s="2">
        <v>2700000</v>
      </c>
    </row>
    <row r="20" spans="1:24" x14ac:dyDescent="0.25">
      <c r="A20" s="4">
        <f t="shared" si="32"/>
        <v>0</v>
      </c>
      <c r="B20" s="4">
        <f t="shared" si="33"/>
        <v>465</v>
      </c>
      <c r="C20" s="4">
        <f t="shared" si="41"/>
        <v>558</v>
      </c>
      <c r="D20" s="4">
        <f t="shared" si="34"/>
        <v>669.6</v>
      </c>
      <c r="E20" s="5">
        <f t="shared" si="35"/>
        <v>3670000</v>
      </c>
      <c r="F20" s="9">
        <f t="shared" si="36"/>
        <v>7892</v>
      </c>
      <c r="G20" s="9">
        <f t="shared" si="37"/>
        <v>6577</v>
      </c>
      <c r="H20" s="9">
        <f t="shared" si="38"/>
        <v>5481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465</v>
      </c>
      <c r="R20" s="2">
        <v>3670000</v>
      </c>
    </row>
    <row r="21" spans="1:24" x14ac:dyDescent="0.25">
      <c r="A21" s="4">
        <f t="shared" si="32"/>
        <v>0</v>
      </c>
      <c r="B21" s="4">
        <f t="shared" si="33"/>
        <v>425</v>
      </c>
      <c r="C21" s="4">
        <f t="shared" si="41"/>
        <v>510</v>
      </c>
      <c r="D21" s="4">
        <f t="shared" si="34"/>
        <v>612</v>
      </c>
      <c r="E21" s="5">
        <f t="shared" si="35"/>
        <v>2910000</v>
      </c>
      <c r="F21" s="9">
        <f t="shared" si="36"/>
        <v>6847</v>
      </c>
      <c r="G21" s="9">
        <f t="shared" si="37"/>
        <v>5706</v>
      </c>
      <c r="H21" s="9">
        <f t="shared" si="38"/>
        <v>4755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425</v>
      </c>
      <c r="R21" s="2">
        <v>2910000</v>
      </c>
    </row>
    <row r="22" spans="1:24" x14ac:dyDescent="0.25">
      <c r="A22" s="4">
        <f t="shared" ref="A22:A24" si="42">N22</f>
        <v>0</v>
      </c>
      <c r="B22" s="4">
        <f t="shared" ref="B22:B24" si="43">Q22</f>
        <v>475</v>
      </c>
      <c r="C22" s="4">
        <f t="shared" ref="C22:C24" si="44">B22*1.2</f>
        <v>570</v>
      </c>
      <c r="D22" s="4">
        <f t="shared" ref="D22:D24" si="45">C22*1.2</f>
        <v>684</v>
      </c>
      <c r="E22" s="5">
        <f t="shared" ref="E22:E24" si="46">R22</f>
        <v>3250000</v>
      </c>
      <c r="F22" s="9">
        <f t="shared" ref="F22:F24" si="47">ROUND((E22/B22),0)</f>
        <v>6842</v>
      </c>
      <c r="G22" s="9">
        <f t="shared" ref="G22:G24" si="48">ROUND((E22/C22),0)</f>
        <v>5702</v>
      </c>
      <c r="H22" s="9">
        <f t="shared" ref="H22:H24" si="49">ROUND((E22/D22),0)</f>
        <v>4751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475</v>
      </c>
      <c r="R22" s="2">
        <v>3250000</v>
      </c>
      <c r="U22" s="41"/>
    </row>
    <row r="23" spans="1:24" s="41" customFormat="1" x14ac:dyDescent="0.25">
      <c r="A23" s="42">
        <f t="shared" si="42"/>
        <v>0</v>
      </c>
      <c r="B23" s="42">
        <f t="shared" si="43"/>
        <v>335</v>
      </c>
      <c r="C23" s="42">
        <f t="shared" si="44"/>
        <v>402</v>
      </c>
      <c r="D23" s="42">
        <f t="shared" si="45"/>
        <v>482.4</v>
      </c>
      <c r="E23" s="43">
        <f t="shared" si="46"/>
        <v>3195000</v>
      </c>
      <c r="F23" s="42">
        <f t="shared" si="47"/>
        <v>9537</v>
      </c>
      <c r="G23" s="42">
        <f t="shared" si="48"/>
        <v>7948</v>
      </c>
      <c r="H23" s="42">
        <f t="shared" si="49"/>
        <v>6623</v>
      </c>
      <c r="I23" s="42" t="e">
        <f>#REF!</f>
        <v>#REF!</v>
      </c>
      <c r="J23" s="42">
        <f t="shared" si="50"/>
        <v>0</v>
      </c>
      <c r="O23" s="41">
        <v>0</v>
      </c>
      <c r="P23" s="41">
        <f t="shared" si="51"/>
        <v>0</v>
      </c>
      <c r="Q23" s="41">
        <v>335</v>
      </c>
      <c r="R23" s="44">
        <v>3195000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41</v>
      </c>
      <c r="Q36" s="46"/>
      <c r="R36" s="46"/>
      <c r="S36" s="46"/>
      <c r="T36" s="47"/>
      <c r="U36" s="21" t="s">
        <v>20</v>
      </c>
      <c r="V36" s="23"/>
      <c r="W36" s="24">
        <f>90*W33/W35</f>
        <v>1.5</v>
      </c>
      <c r="X36" s="24"/>
    </row>
    <row r="37" spans="5:25" ht="15.75" x14ac:dyDescent="0.25">
      <c r="E37" t="s">
        <v>39</v>
      </c>
      <c r="F37" s="7">
        <v>574</v>
      </c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6500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574</v>
      </c>
      <c r="X44" s="24"/>
    </row>
    <row r="45" spans="5:25" ht="15.75" x14ac:dyDescent="0.25">
      <c r="P45" s="13" t="s">
        <v>29</v>
      </c>
      <c r="S45" s="10"/>
      <c r="T45" s="11"/>
      <c r="U45" s="17" t="s">
        <v>40</v>
      </c>
      <c r="V45" s="31"/>
      <c r="W45" s="32">
        <f>W42*W44+X46</f>
        <v>5166000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4649400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4132800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1435000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10762.5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K35" sqref="K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2024-03-06T05:03:45Z</dcterms:modified>
</cp:coreProperties>
</file>