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Gita Mukesh Shah\"/>
    </mc:Choice>
  </mc:AlternateContent>
  <xr:revisionPtr revIDLastSave="0" documentId="13_ncr:1_{4637D7E3-EEE4-4D55-919B-6216CB9F8839}" xr6:coauthVersionLast="36" xr6:coauthVersionMax="36" xr10:uidLastSave="{00000000-0000-0000-0000-000000000000}"/>
  <bookViews>
    <workbookView xWindow="0" yWindow="0" windowWidth="13800" windowHeight="120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0" i="4" l="1"/>
  <c r="P26" i="4" l="1"/>
  <c r="P25" i="4"/>
  <c r="H21" i="4"/>
  <c r="H22" i="4" s="1"/>
  <c r="P7" i="4"/>
  <c r="Q22" i="4"/>
  <c r="Q21" i="4"/>
  <c r="P23" i="4"/>
  <c r="I19" i="4"/>
  <c r="Q12" i="4" l="1"/>
  <c r="P12" i="4"/>
  <c r="P11" i="4"/>
  <c r="Q11" i="4" s="1"/>
  <c r="Q10" i="4"/>
  <c r="P9" i="4"/>
  <c r="P8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<sst xmlns="http://schemas.openxmlformats.org/spreadsheetml/2006/main" count="25" uniqueCount="22">
  <si>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</si>
  <si>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</si>
  <si>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</si>
  <si>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</si>
  <si>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</si>
  <si>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</si>
  <si>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</si>
  <si>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</si>
  <si>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</si>
  <si>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</si>
  <si>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</si>
  <si>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</si>
  <si>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</si>
  <si>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202, 2nd Floor, Chamunda Classic Co-operative Housing Society Limited, Near Western Express Highway, Siddhivinayak Nagar, Pandurang Wadi, Village - Penkar Pada, Mira Road East,</t>
  </si>
  <si>
    <t>fmv</t>
  </si>
  <si>
    <t>OC - 2010</t>
  </si>
  <si>
    <t>15000 to 18000 on ca</t>
  </si>
  <si>
    <t>mca</t>
  </si>
  <si>
    <t>bal</t>
  </si>
  <si>
    <t>ca</t>
  </si>
  <si>
    <t>rate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</si>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</sst>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182617</xdr:colOff>
      <xdr:row>29</xdr:row>
      <xdr:rowOff>29323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DCE1FC-07F8-46CE-B607-8865C271D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765017" cy="5363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19</xdr:col>
      <xdr:colOff>487374</xdr:colOff>
      <xdr:row>33</xdr:row>
      <xdr:rowOff>162665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DC7504-00C1-4A2E-AA7D-0DF586A75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460174" cy="53061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477848</xdr:colOff>
      <xdr:row>29</xdr:row>
      <xdr:rowOff>10271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4EF77A-2AAD-4495-97BB-E038499D7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450648" cy="53442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39722</xdr:colOff>
      <xdr:row>30</xdr:row>
      <xdr:rowOff>67409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D6456A-116B-4D82-9F4B-E3A7F4C8F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22122" cy="52585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601690</xdr:colOff>
      <xdr:row>39</xdr:row>
      <xdr:rowOff>29430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AC4135-8D3F-4BC6-BCB3-3B395B30C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574490" cy="6125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364213</xdr:colOff>
      <xdr:row>43</xdr:row>
      <xdr:rowOff>172617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9D7B33-D2BB-4058-86A4-A852E8EF0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213813" cy="836411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354431</xdr:colOff>
      <xdr:row>34</xdr:row>
      <xdr:rowOff>124720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69366D-DF7A-48D7-BB70-2F243A5C1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375231" cy="64112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163905</xdr:colOff>
      <xdr:row>39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71965C-98E1-433B-9368-6500E7992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84705" cy="7316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2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680</v>
      </c>
      <c r="C2" s="4">
        <f>B2*1.2</f>
        <v>816</v>
      </c>
      <c r="D2" s="4">
        <f t="shared" ref="D2:D13" si="2">C2*1.2</f>
        <v>979.19999999999993</v>
      </c>
      <c r="E2" s="5">
        <f t="shared" ref="E2:E13" si="3">R2</f>
        <v>12500000</v>
      </c>
      <c r="F2" s="10">
        <f t="shared" ref="F2:F13" si="4">ROUND((E2/B2),0)</f>
        <v>18382</v>
      </c>
      <c r="G2" s="10">
        <f t="shared" ref="G2:G13" si="5">ROUND((E2/C2),0)</f>
        <v>15319</v>
      </c>
      <c r="H2" s="10">
        <f t="shared" ref="H2:H13" si="6">ROUND((E2/D2),0)</f>
        <v>12766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680</v>
      </c>
      <c r="R2" s="2">
        <v>12500000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650</v>
      </c>
      <c r="C3" s="4">
        <f t="shared" ref="C3:C15" si="9">B3*1.2</f>
        <v>780</v>
      </c>
      <c r="D3" s="4">
        <f t="shared" si="2"/>
        <v>936</v>
      </c>
      <c r="E3" s="5">
        <f t="shared" si="3"/>
        <v>12300000</v>
      </c>
      <c r="F3" s="15">
        <f t="shared" si="4"/>
        <v>18923</v>
      </c>
      <c r="G3" s="10">
        <f t="shared" si="5"/>
        <v>15769</v>
      </c>
      <c r="H3" s="10">
        <f t="shared" si="6"/>
        <v>13141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650</v>
      </c>
      <c r="R3" s="2">
        <v>12300000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680</v>
      </c>
      <c r="C4" s="4">
        <f t="shared" si="9"/>
        <v>816</v>
      </c>
      <c r="D4" s="4">
        <f t="shared" si="2"/>
        <v>979.19999999999993</v>
      </c>
      <c r="E4" s="5">
        <f t="shared" si="3"/>
        <v>12400000</v>
      </c>
      <c r="F4" s="10">
        <f t="shared" si="4"/>
        <v>18235</v>
      </c>
      <c r="G4" s="10">
        <f t="shared" si="5"/>
        <v>15196</v>
      </c>
      <c r="H4" s="10">
        <f t="shared" si="6"/>
        <v>12663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680</v>
      </c>
      <c r="R4" s="2">
        <v>12400000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680</v>
      </c>
      <c r="C5" s="4">
        <f t="shared" si="9"/>
        <v>816</v>
      </c>
      <c r="D5" s="4">
        <f t="shared" si="2"/>
        <v>979.19999999999993</v>
      </c>
      <c r="E5" s="5">
        <f t="shared" si="3"/>
        <v>12300000</v>
      </c>
      <c r="F5" s="10">
        <f t="shared" si="4"/>
        <v>18088</v>
      </c>
      <c r="G5" s="10">
        <f t="shared" si="5"/>
        <v>15074</v>
      </c>
      <c r="H5" s="10">
        <f t="shared" si="6"/>
        <v>12561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680</v>
      </c>
      <c r="R5" s="2">
        <v>12300000</v>
      </c>
      <c r="S5" s="8"/>
      <c r="T5" s="8"/>
    </row>
    <row r="6" spans="1:20" x14ac:dyDescent="0.25">
      <c r="A6" s="4">
        <f t="shared" si="0"/>
        <v>0</v>
      </c>
      <c r="B6" s="4">
        <f t="shared" si="1"/>
        <v>850</v>
      </c>
      <c r="C6" s="4">
        <f t="shared" si="9"/>
        <v>1020</v>
      </c>
      <c r="D6" s="4">
        <f t="shared" si="2"/>
        <v>1224</v>
      </c>
      <c r="E6" s="5">
        <f t="shared" si="3"/>
        <v>12500000</v>
      </c>
      <c r="F6" s="10">
        <f t="shared" si="4"/>
        <v>14706</v>
      </c>
      <c r="G6" s="10">
        <f t="shared" si="5"/>
        <v>12255</v>
      </c>
      <c r="H6" s="10">
        <f t="shared" si="6"/>
        <v>10212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850</v>
      </c>
      <c r="R6" s="2">
        <v>12500000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850</v>
      </c>
      <c r="C7" s="4">
        <f t="shared" si="9"/>
        <v>1020</v>
      </c>
      <c r="D7" s="4">
        <f t="shared" si="2"/>
        <v>1224</v>
      </c>
      <c r="E7" s="5">
        <f t="shared" si="3"/>
        <v>12500000</v>
      </c>
      <c r="F7" s="15">
        <f t="shared" si="4"/>
        <v>14706</v>
      </c>
      <c r="G7" s="10">
        <f t="shared" si="5"/>
        <v>12255</v>
      </c>
      <c r="H7" s="10">
        <f t="shared" si="6"/>
        <v>10212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850</v>
      </c>
      <c r="R7" s="2">
        <v>12500000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850</v>
      </c>
      <c r="C8" s="4">
        <f t="shared" si="9"/>
        <v>1020</v>
      </c>
      <c r="D8" s="4">
        <f t="shared" si="2"/>
        <v>1224</v>
      </c>
      <c r="E8" s="5">
        <f t="shared" si="3"/>
        <v>12700000</v>
      </c>
      <c r="F8" s="15">
        <f t="shared" si="4"/>
        <v>14941</v>
      </c>
      <c r="G8" s="10">
        <f t="shared" si="5"/>
        <v>12451</v>
      </c>
      <c r="H8" s="10">
        <f t="shared" si="6"/>
        <v>10376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850</v>
      </c>
      <c r="R8" s="2">
        <v>12700000</v>
      </c>
      <c r="S8" s="8"/>
      <c r="T8" s="8"/>
    </row>
    <row r="9" spans="1:20" x14ac:dyDescent="0.25">
      <c r="A9" s="4">
        <f t="shared" si="0"/>
        <v>0</v>
      </c>
      <c r="B9" s="4">
        <f t="shared" si="1"/>
        <v>745</v>
      </c>
      <c r="C9" s="4">
        <f t="shared" si="9"/>
        <v>894</v>
      </c>
      <c r="D9" s="4">
        <f t="shared" si="2"/>
        <v>1072.8</v>
      </c>
      <c r="E9" s="5">
        <f t="shared" si="3"/>
        <v>12500000</v>
      </c>
      <c r="F9" s="15">
        <f t="shared" si="4"/>
        <v>16779</v>
      </c>
      <c r="G9" s="10">
        <f t="shared" si="5"/>
        <v>13982</v>
      </c>
      <c r="H9" s="10">
        <f t="shared" si="6"/>
        <v>11652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745</v>
      </c>
      <c r="R9" s="2">
        <v>12500000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0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G17" t="s">
        <v>13</v>
      </c>
    </row>
    <row r="19" spans="5:24" x14ac:dyDescent="0.25">
      <c r="G19" t="s">
        <v>19</v>
      </c>
      <c r="H19">
        <v>720</v>
      </c>
      <c r="I19">
        <f>66.91*10.764</f>
        <v>720.2192399999999</v>
      </c>
    </row>
    <row r="20" spans="5:24" x14ac:dyDescent="0.25">
      <c r="E20">
        <v>18000</v>
      </c>
      <c r="G20" t="s">
        <v>20</v>
      </c>
      <c r="H20">
        <v>18000</v>
      </c>
    </row>
    <row r="21" spans="5:24" x14ac:dyDescent="0.25">
      <c r="G21" t="s">
        <v>14</v>
      </c>
      <c r="H21">
        <f>H20*H19</f>
        <v>12960000</v>
      </c>
      <c r="O21" t="s">
        <v>17</v>
      </c>
      <c r="P21">
        <v>683</v>
      </c>
      <c r="Q21">
        <f>H19-P21</f>
        <v>37</v>
      </c>
    </row>
    <row r="22" spans="5:24" x14ac:dyDescent="0.25">
      <c r="G22" s="6" t="s">
        <v>21</v>
      </c>
      <c r="H22" s="6">
        <f>H21*90%</f>
        <v>11664000</v>
      </c>
      <c r="O22" t="s">
        <v>18</v>
      </c>
      <c r="P22">
        <v>134</v>
      </c>
      <c r="Q22">
        <f>H19/P21</f>
        <v>1.0541727672035139</v>
      </c>
    </row>
    <row r="23" spans="5:24" x14ac:dyDescent="0.25">
      <c r="P23">
        <f>P22+P21</f>
        <v>817</v>
      </c>
    </row>
    <row r="24" spans="5:24" x14ac:dyDescent="0.25">
      <c r="P24" s="11">
        <v>14500</v>
      </c>
      <c r="Q24" s="11"/>
      <c r="R24" s="13"/>
      <c r="T24" s="11"/>
      <c r="U24" s="11"/>
      <c r="V24" s="11"/>
      <c r="W24" s="11"/>
      <c r="X24" s="11"/>
    </row>
    <row r="25" spans="5:24" x14ac:dyDescent="0.25">
      <c r="P25" s="11">
        <f>P24*P23</f>
        <v>11846500</v>
      </c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15</v>
      </c>
      <c r="P26" s="11">
        <f>P25/H19</f>
        <v>16453.472222222223</v>
      </c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16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38" sqref="B3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2024-03-05T13:35:59Z</dcterms:modified>
</cp:coreProperties>
</file>