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Sheet5" sheetId="38" r:id="rId8"/>
    <sheet name="Sheet1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3"/>
  <c r="Q7" i="4"/>
  <c r="P7"/>
  <c r="J7"/>
  <c r="I7"/>
  <c r="F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B2"/>
  <c r="C2" s="1"/>
  <c r="D2" s="1"/>
  <c r="A2"/>
  <c r="B17" i="25"/>
  <c r="J20" i="23"/>
  <c r="J21" s="1"/>
  <c r="I9" i="43"/>
  <c r="I10"/>
  <c r="I11"/>
  <c r="I14"/>
  <c r="I8"/>
  <c r="F16" i="23"/>
  <c r="F15"/>
  <c r="F14"/>
  <c r="F13"/>
  <c r="J22" l="1"/>
  <c r="I13" i="43"/>
  <c r="I15" s="1"/>
  <c r="J15" s="1"/>
  <c r="G3" i="4"/>
  <c r="G2"/>
  <c r="G4"/>
  <c r="F2"/>
  <c r="F3"/>
  <c r="F4"/>
  <c r="F5"/>
  <c r="F6"/>
  <c r="H3"/>
  <c r="H7"/>
  <c r="H2"/>
  <c r="H4"/>
  <c r="H5"/>
  <c r="H6"/>
  <c r="Q10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8" i="4" l="1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H32" l="1"/>
  <c r="I31"/>
  <c r="I2" i="24"/>
  <c r="G34" i="4"/>
  <c r="H11"/>
  <c r="H15"/>
  <c r="H9"/>
  <c r="H13"/>
  <c r="H8"/>
  <c r="H12"/>
  <c r="H10"/>
  <c r="H14"/>
  <c r="F8"/>
  <c r="F9"/>
  <c r="F10"/>
  <c r="F11"/>
  <c r="F12"/>
  <c r="F13"/>
  <c r="F14"/>
  <c r="F15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<sst xmlns="http://schemas.openxmlformats.org/spreadsheetml/2006/main" count="136" uniqueCount="105">
  <si>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</si>
  <si>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</si>
  <si>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</si>
  <si>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</si>
  <si>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</si>
  <si>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</si>
  <si>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</si>
  <si>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</si>
  <si>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</si>
  <si>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</si>
  <si>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</si>
  <si>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</si>
  <si>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</si>
  <si>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</si>
  <si>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</si>
  <si>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</si>
  <si>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</si>
  <si>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</si>
  <si>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</si>
  <si>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</si>
  <si>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</si>
  <si>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</si>
  <si>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</si>
  <si>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</si>
  <si>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</si>
  <si>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</si>
  <si>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</si>
  <si>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</si>
  <si>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</si>
  <si>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</si>
  <si>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</si>
  <si>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</si>
  <si>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</si>
  <si>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</si>
  <si>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</si>
  <si>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</si>
  <si>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</si>
  <si>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</si>
  <si>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</si>
  <si>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</si>
  <si>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</si>
  <si>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</si>
  <si>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</si>
  <si>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</si>
  <si>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</si>
  <si>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</si>
  <si>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</si>
  <si>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</si>
  <si>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</si>
  <si>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</si>
  <si>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</si>
  <si>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</si>
  <si>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</si>
  <si>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</si>
  <si>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</si>
  <si>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</si>
  <si>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</si>
  <si>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</si>
  <si>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</si>
  <si>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</si>
  <si>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</si>
  <si>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</si>
  <si>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</si>
  <si>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</si>
  <si>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</si>
  <si>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</si>
  <si>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</si>
  <si>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</si>
  <si>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</si>
  <si>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</si>
  <si>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</si>
  <si>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</si>
  <si>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</si>
  <si>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</si>
  <si>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</si>
  <si>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</si>
  <si>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</si>
  <si>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</si>
  <si>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</si>
  <si>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</si>
  <si>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</si>
  <si>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</si>
  <si>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</si>
  <si>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</si>
  <si>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</si>
  <si>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</si>
  <si>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</si>
  <si>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</si>
  <si>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</si>
  <si>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</si>
  <si>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</si>
  <si>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</si>
  <si>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</si>
  <si>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</si>
  <si>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</si>
  <si>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</si>
  <si>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</si>
  <si>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</si>
  <si>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hall</t>
  </si>
  <si>
    <t>Bed</t>
  </si>
  <si>
    <t>Toilet</t>
  </si>
  <si>
    <t>rate on BA</t>
  </si>
  <si>
    <t>BA</t>
  </si>
  <si>
    <t>Kitchen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</si>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</sst>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115542</xdr:colOff>
      <xdr:row>1</xdr:row>
      <xdr:rowOff>82826</xdr:rowOff>
    </xdr:from>
    <xdr:to>
      <xdr:col>9</xdr:col>
      <xdr:colOff>363193</xdr:colOff>
      <xdr:row>20</xdr:row>
      <xdr:rowOff>178076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42" y="273326"/>
          <a:ext cx="5763868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13922</xdr:colOff>
      <xdr:row>7</xdr:row>
      <xdr:rowOff>146539</xdr:rowOff>
    </xdr:from>
    <xdr:to>
      <xdr:col>9</xdr:col>
      <xdr:colOff>261571</xdr:colOff>
      <xdr:row>27</xdr:row>
      <xdr:rowOff>51289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22" y="1480039"/>
          <a:ext cx="5720861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2" zoomScale="85" zoomScaleNormal="85" workbookViewId="0">
      <selection activeCell="B17" sqref="B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30035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28000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28000</v>
      </c>
      <c r="D5" s="57" t="s">
        <v>61</v>
      </c>
      <c r="E5" s="58">
        <f>ROUND(C5/10.764,0)</f>
        <v>2601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6800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21200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21200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28000</v>
      </c>
      <c r="D10" s="57" t="s">
        <v>61</v>
      </c>
      <c r="E10" s="58">
        <f>ROUND(C10/10.764,0)</f>
        <v>2601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2021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3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57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>
        <f>C17*2000</f>
        <v>1250000</v>
      </c>
      <c r="C17" s="61">
        <v>625</v>
      </c>
      <c r="D17" s="74"/>
      <c r="E17" s="74">
        <f>E10*C17</f>
        <v>1625625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abSelected="1" topLeftCell="A7" workbookViewId="0">
      <selection activeCell="J20" sqref="J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4500</v>
      </c>
      <c r="D3" s="21" t="s">
        <v>101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E13">
        <v>40.94</v>
      </c>
      <c r="F13" s="117">
        <f>E13*10.764</f>
        <v>440.67815999999993</v>
      </c>
      <c r="G13" s="77"/>
    </row>
    <row r="14" spans="1:8">
      <c r="A14" s="15" t="s">
        <v>15</v>
      </c>
      <c r="B14" s="19"/>
      <c r="C14" s="20">
        <f>C5</f>
        <v>2500</v>
      </c>
      <c r="D14" s="23"/>
      <c r="E14">
        <v>5.5</v>
      </c>
      <c r="F14" s="117">
        <f>E14*10.764</f>
        <v>59.201999999999998</v>
      </c>
      <c r="G14" s="77"/>
    </row>
    <row r="15" spans="1:8">
      <c r="B15" s="19"/>
      <c r="C15" s="20"/>
      <c r="D15" s="23"/>
      <c r="F15" s="117">
        <f>SUM(F13:F14)</f>
        <v>499.88015999999993</v>
      </c>
      <c r="G15" s="77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117">
        <f>F15*1.1</f>
        <v>549.86817599999995</v>
      </c>
      <c r="G16" s="77"/>
    </row>
    <row r="17" spans="1:10">
      <c r="B17" s="24"/>
      <c r="C17" s="25"/>
      <c r="D17" s="25"/>
      <c r="F17" s="77"/>
      <c r="G17" s="77"/>
    </row>
    <row r="18" spans="1:10" ht="16.5">
      <c r="A18" s="28" t="s">
        <v>102</v>
      </c>
      <c r="B18" s="7"/>
      <c r="C18" s="75">
        <v>625</v>
      </c>
      <c r="D18" s="75"/>
      <c r="E18" s="76"/>
      <c r="F18" s="77"/>
      <c r="G18" s="77"/>
    </row>
    <row r="19" spans="1:10">
      <c r="A19" s="15"/>
      <c r="B19" s="6"/>
      <c r="C19" s="30">
        <f>C18*C16</f>
        <v>2812500</v>
      </c>
      <c r="D19" s="77" t="s">
        <v>68</v>
      </c>
      <c r="E19" s="30"/>
      <c r="F19" s="77"/>
      <c r="G19" s="77"/>
      <c r="I19">
        <v>2812500</v>
      </c>
    </row>
    <row r="20" spans="1:10">
      <c r="A20" s="15"/>
      <c r="B20" s="61">
        <f>C20*80%</f>
        <v>2137500</v>
      </c>
      <c r="C20" s="31">
        <f>C19*95%</f>
        <v>2671875</v>
      </c>
      <c r="D20" s="77" t="s">
        <v>24</v>
      </c>
      <c r="E20" s="31"/>
      <c r="F20" s="77"/>
      <c r="G20" s="77"/>
      <c r="I20">
        <v>400000</v>
      </c>
      <c r="J20">
        <f>I19+I20</f>
        <v>3212500</v>
      </c>
    </row>
    <row r="21" spans="1:10">
      <c r="A21" s="15"/>
      <c r="C21" s="31">
        <f>C19*80%</f>
        <v>2250000</v>
      </c>
      <c r="D21" s="77" t="s">
        <v>25</v>
      </c>
      <c r="E21" s="31"/>
      <c r="F21" s="77"/>
      <c r="G21" s="77"/>
      <c r="J21">
        <f>J20*95%</f>
        <v>3051875</v>
      </c>
    </row>
    <row r="22" spans="1:10">
      <c r="A22" s="15"/>
      <c r="F22" s="77"/>
      <c r="G22" s="77"/>
      <c r="J22">
        <f>J20*80%</f>
        <v>2570000</v>
      </c>
    </row>
    <row r="23" spans="1:10">
      <c r="A23" s="32" t="s">
        <v>26</v>
      </c>
      <c r="B23" s="33"/>
      <c r="C23" s="34">
        <f>C4*C18</f>
        <v>1250000</v>
      </c>
      <c r="D23" s="34">
        <f>D4*D18</f>
        <v>0</v>
      </c>
    </row>
    <row r="24" spans="1:10">
      <c r="A24" s="15" t="s">
        <v>27</v>
      </c>
    </row>
    <row r="25" spans="1:10">
      <c r="A25" s="35" t="s">
        <v>28</v>
      </c>
      <c r="B25" s="16"/>
      <c r="C25" s="31">
        <f>C19*0.025/12</f>
        <v>5859.375</v>
      </c>
      <c r="D25" s="31"/>
    </row>
    <row r="26" spans="1:10">
      <c r="C26" s="31"/>
      <c r="D26" s="31"/>
    </row>
    <row r="27" spans="1:10">
      <c r="C27" s="31"/>
      <c r="D27" s="31"/>
    </row>
    <row r="28" spans="1:10">
      <c r="C28"/>
      <c r="D28"/>
    </row>
    <row r="29" spans="1:10">
      <c r="C29"/>
      <c r="D29"/>
    </row>
    <row r="30" spans="1:10">
      <c r="C30"/>
      <c r="D30"/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381</v>
      </c>
      <c r="C2" s="4">
        <f t="shared" ref="C2:C7" si="2">B2*1.2</f>
        <v>457.2</v>
      </c>
      <c r="D2" s="4">
        <f t="shared" ref="D2:D7" si="3">C2*1.2</f>
        <v>548.64</v>
      </c>
      <c r="E2" s="5">
        <f t="shared" ref="E2:E7" si="4">R2</f>
        <v>1980000</v>
      </c>
      <c r="F2" s="4">
        <f t="shared" ref="F2:F7" si="5">ROUND((E2/B2),0)</f>
        <v>5197</v>
      </c>
      <c r="G2" s="4">
        <f t="shared" ref="G2:G7" si="6">ROUND((E2/C2),0)</f>
        <v>4331</v>
      </c>
      <c r="H2" s="4">
        <f t="shared" ref="H2:H7" si="7">ROUND((E2/D2),0)</f>
        <v>3609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0</v>
      </c>
      <c r="P2" s="74">
        <f t="shared" ref="P2:P5" si="10">O2/1.2</f>
        <v>0</v>
      </c>
      <c r="Q2" s="74">
        <v>381</v>
      </c>
      <c r="R2" s="2">
        <v>1980000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3960000</v>
      </c>
      <c r="F3" s="4">
        <f t="shared" si="5"/>
        <v>6336</v>
      </c>
      <c r="G3" s="4">
        <f t="shared" si="6"/>
        <v>5280</v>
      </c>
      <c r="H3" s="4">
        <f t="shared" si="7"/>
        <v>4400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900</v>
      </c>
      <c r="P3" s="74">
        <f t="shared" si="10"/>
        <v>750</v>
      </c>
      <c r="Q3" s="74">
        <f t="shared" ref="Q3:Q7" si="11">P3/1.2</f>
        <v>625</v>
      </c>
      <c r="R3" s="2">
        <v>3960000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 t="shared" si="10"/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0"/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ref="A8:A15" si="12">N8</f>
        <v>7</v>
      </c>
      <c r="B8" s="4">
        <f t="shared" ref="B8:B15" si="13">Q8</f>
        <v>0</v>
      </c>
      <c r="C8" s="4">
        <f t="shared" ref="C8:C15" si="14">B8*1.2</f>
        <v>0</v>
      </c>
      <c r="D8" s="4">
        <f t="shared" ref="D8:D15" si="15">C8*1.2</f>
        <v>0</v>
      </c>
      <c r="E8" s="5">
        <f t="shared" ref="E8:E15" si="16">R8</f>
        <v>0</v>
      </c>
      <c r="F8" s="4" t="e">
        <f t="shared" ref="F8:F15" si="17">ROUND((E8/B8),0)</f>
        <v>#DIV/0!</v>
      </c>
      <c r="G8" s="4" t="e">
        <f t="shared" ref="G8:G15" si="18">ROUND((E8/C8),0)</f>
        <v>#DIV/0!</v>
      </c>
      <c r="H8" s="4" t="e">
        <f t="shared" ref="H8:H15" si="19">ROUND((E8/D8),0)</f>
        <v>#DIV/0!</v>
      </c>
      <c r="I8" s="4">
        <f t="shared" ref="I8:I15" si="20">T8</f>
        <v>0</v>
      </c>
      <c r="J8" s="4">
        <f t="shared" ref="J8:J15" si="2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si="12"/>
        <v>0</v>
      </c>
      <c r="B10" s="4">
        <f t="shared" si="13"/>
        <v>766.66666666666674</v>
      </c>
      <c r="C10" s="4">
        <f t="shared" si="14"/>
        <v>920.00000000000011</v>
      </c>
      <c r="D10" s="4">
        <f t="shared" si="15"/>
        <v>1104</v>
      </c>
      <c r="E10" s="5">
        <f t="shared" si="16"/>
        <v>3496000</v>
      </c>
      <c r="F10" s="4">
        <f t="shared" si="17"/>
        <v>4560</v>
      </c>
      <c r="G10" s="4">
        <f t="shared" si="18"/>
        <v>3800</v>
      </c>
      <c r="H10" s="4">
        <f t="shared" si="19"/>
        <v>3167</v>
      </c>
      <c r="I10" s="4">
        <f t="shared" si="20"/>
        <v>0</v>
      </c>
      <c r="J10" s="4">
        <f t="shared" si="21"/>
        <v>0</v>
      </c>
      <c r="O10" s="74">
        <v>0</v>
      </c>
      <c r="P10" s="74">
        <v>920</v>
      </c>
      <c r="Q10" s="74">
        <f t="shared" ref="Q10" si="22">P10/1.2</f>
        <v>766.66666666666674</v>
      </c>
      <c r="R10" s="2">
        <v>3496000</v>
      </c>
      <c r="S10" s="2"/>
    </row>
    <row r="11" spans="1:35" ht="16.5">
      <c r="A11" s="4">
        <f t="shared" si="12"/>
        <v>0</v>
      </c>
      <c r="B11" s="4">
        <f t="shared" si="13"/>
        <v>625</v>
      </c>
      <c r="C11" s="4">
        <f t="shared" si="14"/>
        <v>750</v>
      </c>
      <c r="D11" s="4">
        <f t="shared" si="15"/>
        <v>900</v>
      </c>
      <c r="E11" s="5">
        <f t="shared" si="16"/>
        <v>3960000</v>
      </c>
      <c r="F11" s="4">
        <f t="shared" si="17"/>
        <v>6336</v>
      </c>
      <c r="G11" s="4">
        <f t="shared" si="18"/>
        <v>5280</v>
      </c>
      <c r="H11" s="4">
        <f t="shared" si="19"/>
        <v>4400</v>
      </c>
      <c r="I11" s="4">
        <f t="shared" si="20"/>
        <v>0</v>
      </c>
      <c r="J11" s="4">
        <f t="shared" si="21"/>
        <v>0</v>
      </c>
      <c r="O11">
        <v>900</v>
      </c>
      <c r="P11">
        <f t="shared" ref="P11" si="23">O11/1.2</f>
        <v>750</v>
      </c>
      <c r="Q11">
        <f t="shared" ref="Q11" si="24">P11/1.2</f>
        <v>625</v>
      </c>
      <c r="R11" s="2">
        <v>3960000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760.41666666666674</v>
      </c>
      <c r="C12" s="4">
        <f t="shared" si="14"/>
        <v>912.50000000000011</v>
      </c>
      <c r="D12" s="4">
        <f t="shared" si="15"/>
        <v>1095</v>
      </c>
      <c r="E12" s="5">
        <f t="shared" si="16"/>
        <v>3600000</v>
      </c>
      <c r="F12" s="4">
        <f t="shared" si="17"/>
        <v>4734</v>
      </c>
      <c r="G12" s="4">
        <f t="shared" si="18"/>
        <v>3945</v>
      </c>
      <c r="H12" s="4">
        <f t="shared" si="19"/>
        <v>3288</v>
      </c>
      <c r="I12" s="4">
        <f t="shared" si="20"/>
        <v>0</v>
      </c>
      <c r="J12" s="4">
        <f t="shared" si="21"/>
        <v>0</v>
      </c>
      <c r="O12">
        <v>1095</v>
      </c>
      <c r="P12">
        <f t="shared" ref="P12" si="25">O12/1.2</f>
        <v>912.5</v>
      </c>
      <c r="Q12">
        <f t="shared" ref="Q12" si="26">P12/1.2</f>
        <v>760.41666666666674</v>
      </c>
      <c r="R12" s="2">
        <v>3600000</v>
      </c>
      <c r="S12" s="2"/>
      <c r="V12" s="70"/>
    </row>
    <row r="13" spans="1:35">
      <c r="A13" s="4">
        <f t="shared" si="12"/>
        <v>0</v>
      </c>
      <c r="B13" s="4">
        <f t="shared" si="13"/>
        <v>451.38888888888897</v>
      </c>
      <c r="C13" s="4">
        <f t="shared" si="14"/>
        <v>541.66666666666674</v>
      </c>
      <c r="D13" s="4">
        <f t="shared" si="15"/>
        <v>650.00000000000011</v>
      </c>
      <c r="E13" s="5">
        <f t="shared" si="16"/>
        <v>2650000</v>
      </c>
      <c r="F13" s="4">
        <f t="shared" si="17"/>
        <v>5871</v>
      </c>
      <c r="G13" s="4">
        <f t="shared" si="18"/>
        <v>4892</v>
      </c>
      <c r="H13" s="4">
        <f t="shared" si="19"/>
        <v>4077</v>
      </c>
      <c r="I13" s="4">
        <f t="shared" si="20"/>
        <v>0</v>
      </c>
      <c r="J13" s="4">
        <f t="shared" si="21"/>
        <v>0</v>
      </c>
      <c r="O13">
        <v>650</v>
      </c>
      <c r="P13">
        <f t="shared" ref="P13" si="27">O13/1.2</f>
        <v>541.66666666666674</v>
      </c>
      <c r="Q13">
        <f t="shared" ref="Q13" si="28">P13/1.2</f>
        <v>451.38888888888897</v>
      </c>
      <c r="R13" s="2">
        <v>2650000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9">O14/1.2</f>
        <v>0</v>
      </c>
      <c r="Q14">
        <f t="shared" ref="Q14:Q15" si="30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9"/>
        <v>0</v>
      </c>
      <c r="Q15">
        <f t="shared" si="30"/>
        <v>0</v>
      </c>
      <c r="R15" s="2">
        <v>0</v>
      </c>
      <c r="S15" s="2"/>
    </row>
    <row r="16" spans="1:35">
      <c r="A16" s="4">
        <f t="shared" ref="A16:A19" si="31">N16</f>
        <v>0</v>
      </c>
      <c r="B16" s="4">
        <f t="shared" ref="B16:B19" si="32">Q16</f>
        <v>0</v>
      </c>
      <c r="C16" s="4">
        <f t="shared" ref="C16:C19" si="33">B16*1.2</f>
        <v>0</v>
      </c>
      <c r="D16" s="4">
        <f t="shared" ref="D16:D19" si="34">C16*1.2</f>
        <v>0</v>
      </c>
      <c r="E16" s="5">
        <f t="shared" ref="E16:E19" si="35">R16</f>
        <v>0</v>
      </c>
      <c r="F16" s="4" t="e">
        <f t="shared" ref="F16:F19" si="36">ROUND((E16/B16),0)</f>
        <v>#DIV/0!</v>
      </c>
      <c r="G16" s="4" t="e">
        <f t="shared" ref="G16:G19" si="37">ROUND((E16/C16),0)</f>
        <v>#DIV/0!</v>
      </c>
      <c r="H16" s="4" t="e">
        <f t="shared" ref="H16:H19" si="38">ROUND((E16/D16),0)</f>
        <v>#DIV/0!</v>
      </c>
      <c r="I16" s="4">
        <f t="shared" ref="I16:J19" si="39">T16</f>
        <v>0</v>
      </c>
      <c r="J16" s="4">
        <f t="shared" si="39"/>
        <v>0</v>
      </c>
      <c r="O16">
        <v>0</v>
      </c>
      <c r="P16">
        <f t="shared" ref="P16:P17" si="40">O16/1.2</f>
        <v>0</v>
      </c>
      <c r="Q16">
        <f t="shared" ref="Q16:Q18" si="41">P16/1.2</f>
        <v>0</v>
      </c>
      <c r="R16" s="2">
        <v>0</v>
      </c>
      <c r="S16" s="2"/>
    </row>
    <row r="17" spans="1:19">
      <c r="A17" s="4">
        <f t="shared" si="31"/>
        <v>0</v>
      </c>
      <c r="B17" s="4">
        <f t="shared" si="32"/>
        <v>0</v>
      </c>
      <c r="C17" s="4">
        <f t="shared" si="33"/>
        <v>0</v>
      </c>
      <c r="D17" s="4">
        <f t="shared" si="34"/>
        <v>0</v>
      </c>
      <c r="E17" s="5">
        <f t="shared" si="35"/>
        <v>0</v>
      </c>
      <c r="F17" s="4" t="e">
        <f t="shared" si="36"/>
        <v>#DIV/0!</v>
      </c>
      <c r="G17" s="4" t="e">
        <f t="shared" si="37"/>
        <v>#DIV/0!</v>
      </c>
      <c r="H17" s="4" t="e">
        <f t="shared" si="38"/>
        <v>#DIV/0!</v>
      </c>
      <c r="I17" s="4">
        <f t="shared" si="39"/>
        <v>0</v>
      </c>
      <c r="J17" s="4">
        <f t="shared" si="39"/>
        <v>0</v>
      </c>
      <c r="O17">
        <v>0</v>
      </c>
      <c r="P17">
        <f t="shared" si="40"/>
        <v>0</v>
      </c>
      <c r="Q17">
        <f t="shared" si="41"/>
        <v>0</v>
      </c>
      <c r="R17" s="2">
        <v>0</v>
      </c>
      <c r="S17" s="2"/>
    </row>
    <row r="18" spans="1:19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4" t="e">
        <f t="shared" si="36"/>
        <v>#DIV/0!</v>
      </c>
      <c r="G18" s="4" t="e">
        <f t="shared" si="37"/>
        <v>#DIV/0!</v>
      </c>
      <c r="H18" s="4" t="e">
        <f t="shared" si="38"/>
        <v>#DIV/0!</v>
      </c>
      <c r="I18" s="4">
        <f t="shared" si="39"/>
        <v>0</v>
      </c>
      <c r="J18" s="4">
        <f t="shared" si="39"/>
        <v>0</v>
      </c>
      <c r="O18">
        <v>0</v>
      </c>
      <c r="P18">
        <f>O18/1.2</f>
        <v>0</v>
      </c>
      <c r="Q18">
        <f t="shared" si="41"/>
        <v>0</v>
      </c>
      <c r="R18" s="2">
        <v>0</v>
      </c>
      <c r="S18" s="2"/>
    </row>
    <row r="19" spans="1:19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 s="74">
        <v>0</v>
      </c>
      <c r="P19" s="74">
        <f>O19/1.2</f>
        <v>0</v>
      </c>
      <c r="Q19" s="74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G11" sqref="G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D3" sqref="D3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H16" sqref="H1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F8:J17"/>
  <sheetViews>
    <sheetView workbookViewId="0">
      <selection activeCell="G10" sqref="G10"/>
    </sheetView>
  </sheetViews>
  <sheetFormatPr defaultRowHeight="15"/>
  <sheetData>
    <row r="8" spans="6:10">
      <c r="F8" s="74" t="s">
        <v>98</v>
      </c>
      <c r="G8">
        <v>3.8</v>
      </c>
      <c r="H8">
        <v>3.9</v>
      </c>
      <c r="I8">
        <f>G8*H8</f>
        <v>14.819999999999999</v>
      </c>
    </row>
    <row r="9" spans="6:10">
      <c r="F9" s="74" t="s">
        <v>99</v>
      </c>
      <c r="G9">
        <v>3.3</v>
      </c>
      <c r="H9">
        <v>2.9</v>
      </c>
      <c r="I9" s="74">
        <f t="shared" ref="I9:I12" si="0">G9*H9</f>
        <v>9.5699999999999985</v>
      </c>
    </row>
    <row r="10" spans="6:10">
      <c r="F10" s="74" t="s">
        <v>103</v>
      </c>
      <c r="G10">
        <v>3.3</v>
      </c>
      <c r="H10">
        <v>2.7</v>
      </c>
      <c r="I10" s="74">
        <f t="shared" si="0"/>
        <v>8.91</v>
      </c>
    </row>
    <row r="11" spans="6:10">
      <c r="F11" s="74" t="s">
        <v>100</v>
      </c>
      <c r="G11">
        <v>1.2</v>
      </c>
      <c r="H11">
        <v>1.3</v>
      </c>
      <c r="I11" s="74">
        <f t="shared" si="0"/>
        <v>1.56</v>
      </c>
    </row>
    <row r="12" spans="6:10">
      <c r="F12" s="74" t="s">
        <v>104</v>
      </c>
      <c r="G12">
        <v>2.2000000000000002</v>
      </c>
      <c r="H12">
        <v>1.3</v>
      </c>
      <c r="I12">
        <f t="shared" si="0"/>
        <v>2.8600000000000003</v>
      </c>
    </row>
    <row r="13" spans="6:10">
      <c r="I13">
        <f>SUM(I8:I12)</f>
        <v>37.72</v>
      </c>
    </row>
    <row r="14" spans="6:10">
      <c r="F14" s="74" t="s">
        <v>69</v>
      </c>
      <c r="G14">
        <v>3.6</v>
      </c>
      <c r="H14">
        <v>1.8</v>
      </c>
      <c r="I14" s="74">
        <f>G14*H14</f>
        <v>6.48</v>
      </c>
    </row>
    <row r="15" spans="6:10">
      <c r="F15" s="74"/>
      <c r="I15">
        <f>I13+I14</f>
        <v>44.2</v>
      </c>
      <c r="J15">
        <f>I15*10.764</f>
        <v>475.7688</v>
      </c>
    </row>
    <row r="17" spans="6:9">
      <c r="F17" s="74"/>
      <c r="I17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Sheet5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2024-03-04T12:28:13Z</dcterms:modified>
</cp:coreProperties>
</file>