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Laxmi Mallesh Deshveni - SBI\"/>
    </mc:Choice>
  </mc:AlternateContent>
  <xr:revisionPtr revIDLastSave="0" documentId="13_ncr:1_{C19B77E7-681F-4E4D-872A-83F144737F4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<sst xmlns="http://schemas.openxmlformats.org/spreadsheetml/2006/main" count="49" uniqueCount="43">
  <si>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</si>
  <si>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</si>
  <si>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</si>
  <si>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</si>
  <si>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</si>
  <si>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</si>
  <si>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</si>
  <si>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</si>
  <si>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</si>
  <si>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</si>
  <si>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</si>
  <si>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</si>
  <si>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</si>
  <si>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</si>
  <si>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</si>
  <si>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</si>
  <si>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</si>
  <si>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</si>
  <si>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</si>
  <si>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</si>
  <si>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</si>
  <si>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</si>
  <si>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</si>
  <si>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</si>
  <si>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</si>
  <si>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</si>
  <si>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</si>
  <si>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</si>
  <si>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</si>
  <si>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</si>
  <si>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</si>
  <si>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</si>
  <si>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</si>
  <si>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</si>
  <si>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</si>
  <si>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</si>
  <si>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</si>
  <si>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</si>
  <si>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</si>
  <si>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LAXMI MALLESH DESHVENI</t>
  </si>
  <si>
    <t>Agree CA</t>
  </si>
  <si>
    <t>FMV / RV</t>
  </si>
  <si>
    <t>As per Part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</si>
</sst>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259678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299DF-D0F1-4AB9-AD70-256CDE99D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38078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202520</xdr:colOff>
      <xdr:row>49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0B970-1FBD-4575-A127-7DB6B9D5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80920" cy="8287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126310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8564F-A085-49F1-81D7-A015ACD6E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04710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345415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4C46BD-8F19-43E8-99EB-C7EE306D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23815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450205</xdr:colOff>
      <xdr:row>53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C2B58A-1F58-448A-BC2E-49D2F8BC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28605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554995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A5693D-8CA5-40C8-8750-C52F5FD18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33395" cy="8849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35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6B9CC-048E-46AD-8679-DA098665A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6573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CD779-16C8-46F1-8148-53A20D19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439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35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49C4E7-AEC9-4FB4-BCB4-8D5D16E9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563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S40" sqref="S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449</v>
      </c>
      <c r="C3" s="4">
        <f>B3*1.2</f>
        <v>538.79999999999995</v>
      </c>
      <c r="D3" s="4">
        <f t="shared" ref="D3:D14" si="2">C3*1.2</f>
        <v>646.55999999999995</v>
      </c>
      <c r="E3" s="5">
        <f t="shared" ref="E3:E14" si="3">R3</f>
        <v>2999000</v>
      </c>
      <c r="F3" s="9">
        <f t="shared" ref="F3:F14" si="4">ROUND((E3/B3),0)</f>
        <v>6679</v>
      </c>
      <c r="G3" s="9">
        <f t="shared" ref="G3:G14" si="5">ROUND((E3/C3),0)</f>
        <v>5566</v>
      </c>
      <c r="H3" s="9">
        <f t="shared" ref="H3:H14" si="6">ROUND((E3/D3),0)</f>
        <v>4638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449</v>
      </c>
      <c r="R3" s="2">
        <v>2999000</v>
      </c>
    </row>
    <row r="4" spans="1:20" x14ac:dyDescent="0.25">
      <c r="A4" s="4">
        <f t="shared" ref="A4:A9" si="9">N4</f>
        <v>0</v>
      </c>
      <c r="B4" s="4">
        <f t="shared" ref="B4:B9" si="10">Q4</f>
        <v>710</v>
      </c>
      <c r="C4" s="4">
        <f t="shared" ref="C4:C9" si="11">B4*1.2</f>
        <v>852</v>
      </c>
      <c r="D4" s="4">
        <f t="shared" ref="D4:D9" si="12">C4*1.2</f>
        <v>1022.4</v>
      </c>
      <c r="E4" s="5">
        <f t="shared" ref="E4:E9" si="13">R4</f>
        <v>4500000</v>
      </c>
      <c r="F4" s="9">
        <f t="shared" ref="F4:F9" si="14">ROUND((E4/B4),0)</f>
        <v>6338</v>
      </c>
      <c r="G4" s="9">
        <f t="shared" ref="G4:G9" si="15">ROUND((E4/C4),0)</f>
        <v>5282</v>
      </c>
      <c r="H4" s="9">
        <f t="shared" ref="H4:H9" si="16">ROUND((E4/D4),0)</f>
        <v>4401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710</v>
      </c>
      <c r="R4" s="2">
        <v>4500000</v>
      </c>
    </row>
    <row r="5" spans="1:20" s="43" customFormat="1" x14ac:dyDescent="0.25">
      <c r="A5" s="41">
        <f t="shared" si="9"/>
        <v>0</v>
      </c>
      <c r="B5" s="41">
        <f t="shared" si="10"/>
        <v>375</v>
      </c>
      <c r="C5" s="41">
        <f t="shared" si="11"/>
        <v>450</v>
      </c>
      <c r="D5" s="41">
        <f t="shared" si="12"/>
        <v>540</v>
      </c>
      <c r="E5" s="42">
        <f t="shared" si="13"/>
        <v>3200000</v>
      </c>
      <c r="F5" s="41">
        <f t="shared" si="14"/>
        <v>8533</v>
      </c>
      <c r="G5" s="41">
        <f t="shared" si="15"/>
        <v>7111</v>
      </c>
      <c r="H5" s="41">
        <f t="shared" si="16"/>
        <v>5926</v>
      </c>
      <c r="I5" s="41" t="e">
        <f>#REF!</f>
        <v>#REF!</v>
      </c>
      <c r="J5" s="41">
        <f t="shared" si="17"/>
        <v>0</v>
      </c>
      <c r="O5" s="43">
        <v>0</v>
      </c>
      <c r="P5" s="43">
        <f t="shared" si="18"/>
        <v>0</v>
      </c>
      <c r="Q5" s="43">
        <v>375</v>
      </c>
      <c r="R5" s="44">
        <v>3200000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475</v>
      </c>
      <c r="C16" s="4">
        <f>B16*1.2</f>
        <v>570</v>
      </c>
      <c r="D16" s="4">
        <f t="shared" ref="D16:D28" si="34">C16*1.2</f>
        <v>684</v>
      </c>
      <c r="E16" s="5">
        <f t="shared" ref="E16:E28" si="35">R16</f>
        <v>3300000</v>
      </c>
      <c r="F16" s="9">
        <f t="shared" ref="F16:F28" si="36">ROUND((E16/B16),0)</f>
        <v>6947</v>
      </c>
      <c r="G16" s="9">
        <f t="shared" ref="G16:G28" si="37">ROUND((E16/C16),0)</f>
        <v>5789</v>
      </c>
      <c r="H16" s="9">
        <f t="shared" ref="H16:H28" si="38">ROUND((E16/D16),0)</f>
        <v>4825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475</v>
      </c>
      <c r="R16" s="2">
        <v>3300000</v>
      </c>
    </row>
    <row r="17" spans="1:24" x14ac:dyDescent="0.25">
      <c r="A17" s="4">
        <f t="shared" si="32"/>
        <v>0</v>
      </c>
      <c r="B17" s="4">
        <f t="shared" si="33"/>
        <v>540</v>
      </c>
      <c r="C17" s="4">
        <f t="shared" ref="C17:C28" si="41">B17*1.2</f>
        <v>648</v>
      </c>
      <c r="D17" s="4">
        <f t="shared" si="34"/>
        <v>777.6</v>
      </c>
      <c r="E17" s="5">
        <f t="shared" si="35"/>
        <v>6000000</v>
      </c>
      <c r="F17" s="9">
        <f t="shared" si="36"/>
        <v>11111</v>
      </c>
      <c r="G17" s="9">
        <f t="shared" si="37"/>
        <v>9259</v>
      </c>
      <c r="H17" s="9">
        <f t="shared" si="38"/>
        <v>7716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540</v>
      </c>
      <c r="R17" s="2">
        <v>6000000</v>
      </c>
    </row>
    <row r="18" spans="1:24" x14ac:dyDescent="0.25">
      <c r="A18" s="4">
        <f t="shared" si="32"/>
        <v>0</v>
      </c>
      <c r="B18" s="4">
        <f t="shared" si="33"/>
        <v>780</v>
      </c>
      <c r="C18" s="4">
        <f t="shared" si="41"/>
        <v>936</v>
      </c>
      <c r="D18" s="4">
        <f t="shared" si="34"/>
        <v>1123.2</v>
      </c>
      <c r="E18" s="5">
        <f t="shared" si="35"/>
        <v>5800000</v>
      </c>
      <c r="F18" s="9">
        <f t="shared" si="36"/>
        <v>7436</v>
      </c>
      <c r="G18" s="9">
        <f t="shared" si="37"/>
        <v>6197</v>
      </c>
      <c r="H18" s="9">
        <f t="shared" si="38"/>
        <v>5164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780</v>
      </c>
      <c r="R18" s="2">
        <v>5800000</v>
      </c>
    </row>
    <row r="19" spans="1:24" s="43" customFormat="1" x14ac:dyDescent="0.25">
      <c r="A19" s="41">
        <f t="shared" si="32"/>
        <v>0</v>
      </c>
      <c r="B19" s="41">
        <f t="shared" si="33"/>
        <v>367</v>
      </c>
      <c r="C19" s="41">
        <f t="shared" si="41"/>
        <v>440.4</v>
      </c>
      <c r="D19" s="41">
        <f t="shared" si="34"/>
        <v>528.4799999999999</v>
      </c>
      <c r="E19" s="42">
        <f t="shared" si="35"/>
        <v>3700000</v>
      </c>
      <c r="F19" s="41">
        <f t="shared" si="36"/>
        <v>10082</v>
      </c>
      <c r="G19" s="41">
        <f t="shared" si="37"/>
        <v>8401</v>
      </c>
      <c r="H19" s="41">
        <f t="shared" si="38"/>
        <v>7001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367</v>
      </c>
      <c r="R19" s="44">
        <v>3700000</v>
      </c>
    </row>
    <row r="20" spans="1:24" s="43" customFormat="1" x14ac:dyDescent="0.25">
      <c r="A20" s="41">
        <f t="shared" si="32"/>
        <v>0</v>
      </c>
      <c r="B20" s="41">
        <f t="shared" si="33"/>
        <v>540</v>
      </c>
      <c r="C20" s="41">
        <f t="shared" si="41"/>
        <v>648</v>
      </c>
      <c r="D20" s="41">
        <f t="shared" si="34"/>
        <v>777.6</v>
      </c>
      <c r="E20" s="42">
        <f t="shared" si="35"/>
        <v>6000000</v>
      </c>
      <c r="F20" s="41">
        <f t="shared" si="36"/>
        <v>11111</v>
      </c>
      <c r="G20" s="41">
        <f t="shared" si="37"/>
        <v>9259</v>
      </c>
      <c r="H20" s="41">
        <f t="shared" si="38"/>
        <v>7716</v>
      </c>
      <c r="I20" s="41" t="e">
        <f>#REF!</f>
        <v>#REF!</v>
      </c>
      <c r="J20" s="41">
        <f t="shared" si="39"/>
        <v>0</v>
      </c>
      <c r="O20" s="43">
        <v>0</v>
      </c>
      <c r="P20" s="43">
        <f t="shared" si="40"/>
        <v>0</v>
      </c>
      <c r="Q20" s="43">
        <v>540</v>
      </c>
      <c r="R20" s="44">
        <v>6000000</v>
      </c>
    </row>
    <row r="21" spans="1:24" x14ac:dyDescent="0.25">
      <c r="A21" s="4">
        <f t="shared" si="32"/>
        <v>0</v>
      </c>
      <c r="B21" s="4">
        <f t="shared" si="33"/>
        <v>345.83333333333337</v>
      </c>
      <c r="C21" s="4">
        <f t="shared" si="41"/>
        <v>415.00000000000006</v>
      </c>
      <c r="D21" s="4">
        <f t="shared" si="34"/>
        <v>498.00000000000006</v>
      </c>
      <c r="E21" s="5">
        <f t="shared" si="35"/>
        <v>3400000</v>
      </c>
      <c r="F21" s="9">
        <f t="shared" si="36"/>
        <v>9831</v>
      </c>
      <c r="G21" s="9">
        <f t="shared" si="37"/>
        <v>8193</v>
      </c>
      <c r="H21" s="9">
        <f t="shared" si="38"/>
        <v>6827</v>
      </c>
      <c r="I21" s="4" t="e">
        <f>#REF!</f>
        <v>#REF!</v>
      </c>
      <c r="J21" s="4">
        <f t="shared" si="39"/>
        <v>0</v>
      </c>
      <c r="O21">
        <v>0</v>
      </c>
      <c r="P21">
        <v>415</v>
      </c>
      <c r="Q21">
        <f t="shared" si="40"/>
        <v>345.83333333333337</v>
      </c>
      <c r="R21" s="2">
        <v>3400000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C33" t="s">
        <v>40</v>
      </c>
      <c r="D33">
        <v>63.64</v>
      </c>
      <c r="E33">
        <f>D33*10.764</f>
        <v>685.02095999999995</v>
      </c>
      <c r="S33" s="10"/>
      <c r="T33" s="10"/>
      <c r="U33" s="17" t="s">
        <v>17</v>
      </c>
      <c r="V33" s="23"/>
      <c r="W33" s="24">
        <f>X33-X34</f>
        <v>10</v>
      </c>
      <c r="X33" s="25">
        <v>2024</v>
      </c>
    </row>
    <row r="34" spans="3:25" ht="15.75" x14ac:dyDescent="0.25">
      <c r="S34" s="10"/>
      <c r="T34" s="10"/>
      <c r="U34" s="17" t="s">
        <v>18</v>
      </c>
      <c r="V34" s="23"/>
      <c r="W34" s="24">
        <f>W35-W33</f>
        <v>50</v>
      </c>
      <c r="X34" s="24">
        <v>2014</v>
      </c>
      <c r="Y34" t="s">
        <v>42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15</v>
      </c>
      <c r="X36" s="24"/>
    </row>
    <row r="37" spans="3:25" ht="15.75" x14ac:dyDescent="0.25">
      <c r="U37" s="17"/>
      <c r="V37" s="26"/>
      <c r="W37" s="27">
        <f>W36%</f>
        <v>0.15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375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2125</v>
      </c>
      <c r="X39" s="22"/>
    </row>
    <row r="40" spans="3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7000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9125</v>
      </c>
      <c r="X42" s="22"/>
    </row>
    <row r="43" spans="3:25" ht="15.75" x14ac:dyDescent="0.25">
      <c r="S43" s="10"/>
      <c r="T43" s="10"/>
      <c r="U43" s="23"/>
      <c r="V43" s="23"/>
      <c r="W43" s="25"/>
      <c r="X43" s="24"/>
    </row>
    <row r="44" spans="3:25" ht="15.75" x14ac:dyDescent="0.25">
      <c r="S44" s="10"/>
      <c r="T44" s="10"/>
      <c r="U44" s="28" t="s">
        <v>37</v>
      </c>
      <c r="V44" s="30"/>
      <c r="W44" s="25">
        <v>685</v>
      </c>
      <c r="X44" s="24"/>
    </row>
    <row r="45" spans="3:25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6250625</v>
      </c>
      <c r="X45" s="33"/>
    </row>
    <row r="46" spans="3:25" ht="15.75" x14ac:dyDescent="0.25">
      <c r="S46" s="11"/>
      <c r="T46" s="10"/>
      <c r="U46" s="17" t="s">
        <v>24</v>
      </c>
      <c r="V46" s="23"/>
      <c r="W46" s="34">
        <f>W45*0.9</f>
        <v>5625562.5</v>
      </c>
      <c r="X46" s="35"/>
    </row>
    <row r="47" spans="3:25" ht="15.75" x14ac:dyDescent="0.25">
      <c r="S47" s="10"/>
      <c r="T47" s="10"/>
      <c r="U47" s="17" t="s">
        <v>25</v>
      </c>
      <c r="V47" s="23"/>
      <c r="W47" s="34">
        <f>W45*0.8</f>
        <v>5000500</v>
      </c>
      <c r="X47" s="34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1712500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13022.135416666666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2024-03-14T09:54:32Z</dcterms:modified>
</cp:coreProperties>
</file>