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March 2024\SATHYAKALA ATTAVAR - SBI\"/>
    </mc:Choice>
  </mc:AlternateContent>
  <xr:revisionPtr revIDLastSave="0" documentId="13_ncr:1_{5049AAE6-0865-4C59-BA75-90BEFCABF463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O40" i="21" l="1"/>
  <c r="N40" i="21"/>
  <c r="O47" i="20"/>
  <c r="N47" i="20"/>
  <c r="P45" i="19"/>
  <c r="O45" i="19"/>
  <c r="F36" i="4"/>
  <c r="F35" i="4"/>
  <c r="F34" i="4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<sst xmlns="http://schemas.openxmlformats.org/spreadsheetml/2006/main" count="49" uniqueCount="43">
  <si>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</si>
  <si>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</si>
  <si>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</si>
  <si>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</si>
  <si>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</si>
  <si>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</si>
  <si>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</si>
  <si>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</si>
  <si>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</si>
  <si>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</si>
  <si>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</si>
  <si>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</si>
  <si>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</si>
  <si>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</si>
  <si>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</si>
  <si>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</si>
  <si>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</si>
  <si>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</si>
  <si>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</si>
  <si>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</si>
  <si>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</si>
  <si>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</si>
  <si>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</si>
  <si>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</si>
  <si>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</si>
  <si>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</si>
  <si>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</si>
  <si>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</si>
  <si>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</si>
  <si>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</si>
  <si>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</si>
  <si>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</si>
  <si>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</si>
  <si>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</si>
  <si>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</si>
  <si>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</si>
  <si>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</si>
  <si>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</si>
  <si>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</si>
  <si>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RACPC Sion ) - SATHYAKALA ATTAVAR</t>
  </si>
  <si>
    <t>Agree CA</t>
  </si>
  <si>
    <t>Deck Area</t>
  </si>
  <si>
    <t>FMV / 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</si>
</sst>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0" fontId="1" fillId="0" borderId="0" xfId="0" applyFont="1" applyFill="1"/>
    <xf numFmtId="4" fontId="1" fillId="0" borderId="0" xfId="0" applyNumberFormat="1" applyFont="1" applyFill="1"/>
    <xf numFmtId="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145362</xdr:colOff>
      <xdr:row>47</xdr:row>
      <xdr:rowOff>182186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C34418F-64D2-4BF5-98E1-57DE289B2A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7823762" cy="86784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145362</xdr:colOff>
      <xdr:row>52</xdr:row>
      <xdr:rowOff>115539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09886D2-117E-4557-83C8-397060C001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7823762" cy="887853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307310</xdr:colOff>
      <xdr:row>45</xdr:row>
      <xdr:rowOff>172644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4933DFE-E700-469C-849D-7BB407DEE7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7985710" cy="855464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345415</xdr:colOff>
      <xdr:row>49</xdr:row>
      <xdr:rowOff>1230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A8541DE-053E-46A5-A225-B806E61AB1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23815" cy="881185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78678</xdr:colOff>
      <xdr:row>53</xdr:row>
      <xdr:rowOff>153644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A23BB3E-1EA3-49C3-9686-7D68BA554A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7757078" cy="891664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278731</xdr:colOff>
      <xdr:row>43</xdr:row>
      <xdr:rowOff>67828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B134829-C010-46F1-B125-4BC222235B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7957131" cy="825932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581024</xdr:colOff>
      <xdr:row>3</xdr:row>
      <xdr:rowOff>41849</xdr:rowOff>
    </xdr:from>
    <xdr:to>
      <xdr:col>25</xdr:col>
      <xdr:colOff>330510</xdr:colOff>
      <xdr:row>40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7117A7E-D091-41AB-840D-BDB4A12CE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19424" y="613349"/>
          <a:ext cx="12551086" cy="701617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542924</xdr:colOff>
      <xdr:row>0</xdr:row>
      <xdr:rowOff>34477</xdr:rowOff>
    </xdr:from>
    <xdr:to>
      <xdr:col>24</xdr:col>
      <xdr:colOff>171449</xdr:colOff>
      <xdr:row>41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B4F5545-3B29-4518-926A-5B5F069B7E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62124" y="34477"/>
          <a:ext cx="13039725" cy="780459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247649</xdr:colOff>
      <xdr:row>1</xdr:row>
      <xdr:rowOff>370</xdr:rowOff>
    </xdr:from>
    <xdr:to>
      <xdr:col>23</xdr:col>
      <xdr:colOff>314324</xdr:colOff>
      <xdr:row>33</xdr:row>
      <xdr:rowOff>152399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626F8C6-275D-44BA-BE49-AE7651DCEF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86049" y="190870"/>
          <a:ext cx="11649075" cy="62480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51"/>
  <sheetViews>
    <sheetView tabSelected="1" topLeftCell="A16" zoomScaleNormal="100" workbookViewId="0">
      <selection activeCell="W35" sqref="W3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1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1" s="1" customFormat="1" ht="36" customHeight="1" x14ac:dyDescent="0.25">
      <c r="A2" s="41" t="s">
        <v>35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1" s="46" customFormat="1" x14ac:dyDescent="0.25">
      <c r="A3" s="44">
        <f t="shared" ref="A3:A14" si="0">N3</f>
        <v>0</v>
      </c>
      <c r="B3" s="44">
        <f t="shared" ref="B3:B14" si="1">Q3</f>
        <v>517</v>
      </c>
      <c r="C3" s="44">
        <f>B3*1.2</f>
        <v>620.4</v>
      </c>
      <c r="D3" s="44">
        <f t="shared" ref="D3:D14" si="2">C3*1.2</f>
        <v>744.4799999999999</v>
      </c>
      <c r="E3" s="45">
        <f t="shared" ref="E3:E14" si="3">R3</f>
        <v>5321000</v>
      </c>
      <c r="F3" s="44">
        <f t="shared" ref="F3:F14" si="4">ROUND((E3/B3),0)</f>
        <v>10292</v>
      </c>
      <c r="G3" s="44">
        <f t="shared" ref="G3:G14" si="5">ROUND((E3/C3),0)</f>
        <v>8577</v>
      </c>
      <c r="H3" s="44">
        <f t="shared" ref="H3:H14" si="6">ROUND((E3/D3),0)</f>
        <v>7147</v>
      </c>
      <c r="I3" s="44" t="e">
        <f>#REF!</f>
        <v>#REF!</v>
      </c>
      <c r="J3" s="44">
        <f t="shared" ref="J3:J14" si="7">S3</f>
        <v>0</v>
      </c>
      <c r="O3" s="46">
        <v>0</v>
      </c>
      <c r="P3" s="46">
        <f t="shared" ref="P3:Q14" si="8">O3/1.2</f>
        <v>0</v>
      </c>
      <c r="Q3" s="46">
        <v>517</v>
      </c>
      <c r="R3" s="47">
        <v>5321000</v>
      </c>
    </row>
    <row r="4" spans="1:21" s="7" customFormat="1" x14ac:dyDescent="0.25">
      <c r="A4" s="48">
        <f t="shared" ref="A4:A9" si="9">N4</f>
        <v>0</v>
      </c>
      <c r="B4" s="48">
        <f t="shared" ref="B4:B9" si="10">Q4</f>
        <v>549</v>
      </c>
      <c r="C4" s="48">
        <f t="shared" ref="C4:C9" si="11">B4*1.2</f>
        <v>658.8</v>
      </c>
      <c r="D4" s="48">
        <f t="shared" ref="D4:D9" si="12">C4*1.2</f>
        <v>790.56</v>
      </c>
      <c r="E4" s="49">
        <f t="shared" ref="E4:E9" si="13">R4</f>
        <v>5635680</v>
      </c>
      <c r="F4" s="48">
        <f t="shared" ref="F4:F9" si="14">ROUND((E4/B4),0)</f>
        <v>10265</v>
      </c>
      <c r="G4" s="48">
        <f t="shared" ref="G4:G9" si="15">ROUND((E4/C4),0)</f>
        <v>8554</v>
      </c>
      <c r="H4" s="48">
        <f t="shared" ref="H4:H9" si="16">ROUND((E4/D4),0)</f>
        <v>7129</v>
      </c>
      <c r="I4" s="48" t="e">
        <f>#REF!</f>
        <v>#REF!</v>
      </c>
      <c r="J4" s="48">
        <f t="shared" ref="J4:J9" si="17">S4</f>
        <v>0</v>
      </c>
      <c r="O4" s="7">
        <v>0</v>
      </c>
      <c r="P4" s="7">
        <f t="shared" ref="P4:P9" si="18">O4/1.2</f>
        <v>0</v>
      </c>
      <c r="Q4" s="7">
        <v>549</v>
      </c>
      <c r="R4" s="50">
        <v>5635680</v>
      </c>
    </row>
    <row r="5" spans="1:21" s="7" customFormat="1" x14ac:dyDescent="0.25">
      <c r="A5" s="48">
        <f t="shared" si="9"/>
        <v>0</v>
      </c>
      <c r="B5" s="48">
        <f t="shared" si="10"/>
        <v>371</v>
      </c>
      <c r="C5" s="48">
        <f t="shared" si="11"/>
        <v>445.2</v>
      </c>
      <c r="D5" s="48">
        <f t="shared" si="12"/>
        <v>534.24</v>
      </c>
      <c r="E5" s="49">
        <f t="shared" si="13"/>
        <v>3982850</v>
      </c>
      <c r="F5" s="48">
        <f t="shared" si="14"/>
        <v>10735</v>
      </c>
      <c r="G5" s="48">
        <f t="shared" si="15"/>
        <v>8946</v>
      </c>
      <c r="H5" s="48">
        <f t="shared" si="16"/>
        <v>7455</v>
      </c>
      <c r="I5" s="48" t="e">
        <f>#REF!</f>
        <v>#REF!</v>
      </c>
      <c r="J5" s="48">
        <f t="shared" si="17"/>
        <v>0</v>
      </c>
      <c r="O5" s="7">
        <v>0</v>
      </c>
      <c r="P5" s="7">
        <f t="shared" si="18"/>
        <v>0</v>
      </c>
      <c r="Q5" s="7">
        <v>371</v>
      </c>
      <c r="R5" s="50">
        <v>3982850</v>
      </c>
    </row>
    <row r="6" spans="1:21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ref="Q6:Q9" si="19">P6/1.2</f>
        <v>0</v>
      </c>
      <c r="R6" s="2">
        <v>0</v>
      </c>
    </row>
    <row r="7" spans="1:21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48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1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1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1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1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1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1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  <c r="U13" s="46"/>
    </row>
    <row r="14" spans="1:21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1" ht="36.75" customHeight="1" x14ac:dyDescent="0.25">
      <c r="A15" s="41" t="s">
        <v>36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1" s="46" customFormat="1" x14ac:dyDescent="0.25">
      <c r="A16" s="44">
        <f t="shared" ref="A16:A28" si="32">N16</f>
        <v>0</v>
      </c>
      <c r="B16" s="44">
        <f t="shared" ref="B16:B28" si="33">Q16</f>
        <v>505</v>
      </c>
      <c r="C16" s="44">
        <f>B16*1.2</f>
        <v>606</v>
      </c>
      <c r="D16" s="44">
        <f t="shared" ref="D16:D28" si="34">C16*1.2</f>
        <v>727.19999999999993</v>
      </c>
      <c r="E16" s="45">
        <f t="shared" ref="E16:E28" si="35">R16</f>
        <v>6500000</v>
      </c>
      <c r="F16" s="44">
        <f t="shared" ref="F16:F28" si="36">ROUND((E16/B16),0)</f>
        <v>12871</v>
      </c>
      <c r="G16" s="44">
        <f t="shared" ref="G16:G28" si="37">ROUND((E16/C16),0)</f>
        <v>10726</v>
      </c>
      <c r="H16" s="44">
        <f t="shared" ref="H16:H28" si="38">ROUND((E16/D16),0)</f>
        <v>8938</v>
      </c>
      <c r="I16" s="44" t="e">
        <f>#REF!</f>
        <v>#REF!</v>
      </c>
      <c r="J16" s="44">
        <f t="shared" ref="J16:J28" si="39">S16</f>
        <v>0</v>
      </c>
      <c r="O16" s="46">
        <v>0</v>
      </c>
      <c r="P16" s="46">
        <f t="shared" ref="P16:Q28" si="40">O16/1.2</f>
        <v>0</v>
      </c>
      <c r="Q16" s="46">
        <v>505</v>
      </c>
      <c r="R16" s="47">
        <v>6500000</v>
      </c>
    </row>
    <row r="17" spans="1:24" s="46" customFormat="1" x14ac:dyDescent="0.25">
      <c r="A17" s="44">
        <f t="shared" si="32"/>
        <v>0</v>
      </c>
      <c r="B17" s="44">
        <f t="shared" si="33"/>
        <v>495</v>
      </c>
      <c r="C17" s="44">
        <f t="shared" ref="C17:C28" si="41">B17*1.2</f>
        <v>594</v>
      </c>
      <c r="D17" s="44">
        <f t="shared" si="34"/>
        <v>712.8</v>
      </c>
      <c r="E17" s="45">
        <f t="shared" si="35"/>
        <v>5800000</v>
      </c>
      <c r="F17" s="44">
        <f t="shared" si="36"/>
        <v>11717</v>
      </c>
      <c r="G17" s="44">
        <f t="shared" si="37"/>
        <v>9764</v>
      </c>
      <c r="H17" s="44">
        <f t="shared" si="38"/>
        <v>8137</v>
      </c>
      <c r="I17" s="44" t="e">
        <f>#REF!</f>
        <v>#REF!</v>
      </c>
      <c r="J17" s="44">
        <f t="shared" si="39"/>
        <v>0</v>
      </c>
      <c r="O17" s="46">
        <v>0</v>
      </c>
      <c r="P17" s="46">
        <f t="shared" si="40"/>
        <v>0</v>
      </c>
      <c r="Q17" s="46">
        <v>495</v>
      </c>
      <c r="R17" s="47">
        <v>5800000</v>
      </c>
    </row>
    <row r="18" spans="1:24" x14ac:dyDescent="0.25">
      <c r="A18" s="4">
        <f t="shared" si="32"/>
        <v>0</v>
      </c>
      <c r="B18" s="4">
        <f t="shared" si="33"/>
        <v>353</v>
      </c>
      <c r="C18" s="4">
        <f t="shared" si="41"/>
        <v>423.59999999999997</v>
      </c>
      <c r="D18" s="4">
        <f t="shared" si="34"/>
        <v>508.31999999999994</v>
      </c>
      <c r="E18" s="5">
        <f t="shared" si="35"/>
        <v>4400000</v>
      </c>
      <c r="F18" s="9">
        <f t="shared" si="36"/>
        <v>12465</v>
      </c>
      <c r="G18" s="9">
        <f t="shared" si="37"/>
        <v>10387</v>
      </c>
      <c r="H18" s="9">
        <f t="shared" si="38"/>
        <v>8656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v>353</v>
      </c>
      <c r="R18" s="2">
        <v>4400000</v>
      </c>
    </row>
    <row r="19" spans="1:24" x14ac:dyDescent="0.25">
      <c r="A19" s="4">
        <f t="shared" si="32"/>
        <v>0</v>
      </c>
      <c r="B19" s="4">
        <f t="shared" si="33"/>
        <v>353</v>
      </c>
      <c r="C19" s="4">
        <f t="shared" si="41"/>
        <v>423.59999999999997</v>
      </c>
      <c r="D19" s="4">
        <f t="shared" si="34"/>
        <v>508.31999999999994</v>
      </c>
      <c r="E19" s="5">
        <f t="shared" si="35"/>
        <v>4250000</v>
      </c>
      <c r="F19" s="9">
        <f t="shared" si="36"/>
        <v>12040</v>
      </c>
      <c r="G19" s="9">
        <f t="shared" si="37"/>
        <v>10033</v>
      </c>
      <c r="H19" s="9">
        <f t="shared" si="38"/>
        <v>8361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v>353</v>
      </c>
      <c r="R19" s="2">
        <v>4250000</v>
      </c>
    </row>
    <row r="20" spans="1:24" x14ac:dyDescent="0.25">
      <c r="A20" s="4">
        <f t="shared" si="32"/>
        <v>0</v>
      </c>
      <c r="B20" s="4">
        <f t="shared" si="33"/>
        <v>504</v>
      </c>
      <c r="C20" s="4">
        <f t="shared" si="41"/>
        <v>604.79999999999995</v>
      </c>
      <c r="D20" s="4">
        <f t="shared" si="34"/>
        <v>725.75999999999988</v>
      </c>
      <c r="E20" s="5">
        <f t="shared" si="35"/>
        <v>6500000</v>
      </c>
      <c r="F20" s="9">
        <f t="shared" si="36"/>
        <v>12897</v>
      </c>
      <c r="G20" s="9">
        <f t="shared" si="37"/>
        <v>10747</v>
      </c>
      <c r="H20" s="9">
        <f t="shared" si="38"/>
        <v>8956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v>504</v>
      </c>
      <c r="R20" s="2">
        <v>6500000</v>
      </c>
    </row>
    <row r="21" spans="1:24" x14ac:dyDescent="0.25">
      <c r="A21" s="4">
        <f t="shared" si="32"/>
        <v>0</v>
      </c>
      <c r="B21" s="4">
        <f t="shared" si="33"/>
        <v>344</v>
      </c>
      <c r="C21" s="4">
        <f t="shared" si="41"/>
        <v>412.8</v>
      </c>
      <c r="D21" s="4">
        <f t="shared" si="34"/>
        <v>495.36</v>
      </c>
      <c r="E21" s="5">
        <f t="shared" si="35"/>
        <v>4400000</v>
      </c>
      <c r="F21" s="9">
        <f t="shared" si="36"/>
        <v>12791</v>
      </c>
      <c r="G21" s="9">
        <f t="shared" si="37"/>
        <v>10659</v>
      </c>
      <c r="H21" s="9">
        <f t="shared" si="38"/>
        <v>8882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v>344</v>
      </c>
      <c r="R21" s="2">
        <v>4400000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12000</v>
      </c>
      <c r="X29" s="20" t="s">
        <v>38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9500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4:24" ht="15.75" x14ac:dyDescent="0.25">
      <c r="S33" s="10"/>
      <c r="T33" s="10"/>
      <c r="U33" s="17" t="s">
        <v>17</v>
      </c>
      <c r="V33" s="23"/>
      <c r="W33" s="24">
        <f>X33-X34</f>
        <v>-1</v>
      </c>
      <c r="X33" s="25">
        <v>2024</v>
      </c>
    </row>
    <row r="34" spans="4:24" ht="15.75" x14ac:dyDescent="0.25">
      <c r="D34" t="s">
        <v>40</v>
      </c>
      <c r="E34">
        <v>41.16</v>
      </c>
      <c r="F34" s="7">
        <f>E34*10.764</f>
        <v>443.04623999999995</v>
      </c>
      <c r="S34" s="10"/>
      <c r="T34" s="10"/>
      <c r="U34" s="17" t="s">
        <v>18</v>
      </c>
      <c r="V34" s="23"/>
      <c r="W34" s="24">
        <f>W35-W33</f>
        <v>61</v>
      </c>
      <c r="X34" s="24">
        <v>2025</v>
      </c>
    </row>
    <row r="35" spans="4:24" ht="15.75" x14ac:dyDescent="0.25">
      <c r="D35" t="s">
        <v>41</v>
      </c>
      <c r="E35">
        <v>2.2599999999999998</v>
      </c>
      <c r="F35" s="7">
        <f>E35*10.764</f>
        <v>24.326639999999998</v>
      </c>
      <c r="S35" s="10"/>
      <c r="T35" s="10"/>
      <c r="U35" s="17" t="s">
        <v>19</v>
      </c>
      <c r="V35" s="23"/>
      <c r="W35" s="24">
        <v>60</v>
      </c>
      <c r="X35" s="24"/>
    </row>
    <row r="36" spans="4:24" ht="39" customHeight="1" x14ac:dyDescent="0.25">
      <c r="F36" s="7">
        <f>SUM(F34:F35)</f>
        <v>467.37287999999995</v>
      </c>
      <c r="P36" s="42" t="s">
        <v>39</v>
      </c>
      <c r="Q36" s="42"/>
      <c r="R36" s="42"/>
      <c r="S36" s="42"/>
      <c r="T36" s="43"/>
      <c r="U36" s="21" t="s">
        <v>20</v>
      </c>
      <c r="V36" s="23"/>
      <c r="W36" s="24">
        <f>90*W33/W35</f>
        <v>-1.5</v>
      </c>
      <c r="X36" s="24"/>
    </row>
    <row r="37" spans="4:24" ht="15.75" x14ac:dyDescent="0.25">
      <c r="U37" s="17"/>
      <c r="V37" s="26"/>
      <c r="W37" s="27">
        <v>0</v>
      </c>
      <c r="X37" s="27"/>
    </row>
    <row r="38" spans="4:24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0</v>
      </c>
      <c r="X38" s="22"/>
    </row>
    <row r="39" spans="4:24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2500</v>
      </c>
      <c r="X39" s="22"/>
    </row>
    <row r="40" spans="4:24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9500</v>
      </c>
      <c r="X40" s="22"/>
    </row>
    <row r="41" spans="4:24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4:24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12000</v>
      </c>
      <c r="X42" s="22"/>
    </row>
    <row r="43" spans="4:24" ht="15.75" x14ac:dyDescent="0.25">
      <c r="S43" s="10"/>
      <c r="T43" s="10"/>
      <c r="U43" s="23"/>
      <c r="V43" s="23"/>
      <c r="W43" s="24"/>
      <c r="X43" s="24"/>
    </row>
    <row r="44" spans="4:24" ht="15.75" x14ac:dyDescent="0.25">
      <c r="S44" s="10"/>
      <c r="T44" s="10"/>
      <c r="U44" s="28" t="s">
        <v>37</v>
      </c>
      <c r="V44" s="30"/>
      <c r="W44" s="25">
        <v>467</v>
      </c>
      <c r="X44" s="24"/>
    </row>
    <row r="45" spans="4:24" ht="15.75" x14ac:dyDescent="0.25">
      <c r="P45" s="13" t="s">
        <v>29</v>
      </c>
      <c r="S45" s="10"/>
      <c r="T45" s="11"/>
      <c r="U45" s="17" t="s">
        <v>42</v>
      </c>
      <c r="V45" s="31"/>
      <c r="W45" s="32">
        <f>W42*W44+X46</f>
        <v>5604000</v>
      </c>
      <c r="X45" s="33"/>
    </row>
    <row r="46" spans="4:24" ht="15.75" x14ac:dyDescent="0.25">
      <c r="S46" s="11"/>
      <c r="T46" s="10"/>
      <c r="U46" s="17" t="s">
        <v>24</v>
      </c>
      <c r="V46" s="23"/>
      <c r="W46" s="34">
        <f>W45*0.9</f>
        <v>5043600</v>
      </c>
      <c r="X46" s="35"/>
    </row>
    <row r="47" spans="4:24" ht="15.75" x14ac:dyDescent="0.25">
      <c r="S47" s="10"/>
      <c r="T47" s="10"/>
      <c r="U47" s="17" t="s">
        <v>25</v>
      </c>
      <c r="V47" s="23"/>
      <c r="W47" s="34">
        <f>W45*0.8</f>
        <v>4483200</v>
      </c>
      <c r="X47" s="34"/>
    </row>
    <row r="48" spans="4:24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26</v>
      </c>
      <c r="V49" s="38"/>
      <c r="W49" s="39">
        <f>W30*W44</f>
        <v>1167500</v>
      </c>
      <c r="X49" s="39"/>
    </row>
    <row r="50" spans="21:24" ht="15.75" x14ac:dyDescent="0.25">
      <c r="U50" s="17" t="s">
        <v>27</v>
      </c>
      <c r="V50" s="23"/>
      <c r="W50" s="36"/>
      <c r="X50" s="36"/>
    </row>
    <row r="51" spans="21:24" ht="15.75" x14ac:dyDescent="0.25">
      <c r="U51" s="40" t="s">
        <v>28</v>
      </c>
      <c r="V51" s="36"/>
      <c r="W51" s="34">
        <f>W45*0.025/12</f>
        <v>11675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P45"/>
  <sheetViews>
    <sheetView topLeftCell="A4" workbookViewId="0">
      <selection activeCell="P46" sqref="P46"/>
    </sheetView>
  </sheetViews>
  <sheetFormatPr defaultRowHeight="15" x14ac:dyDescent="0.25"/>
  <sheetData>
    <row r="1" spans="1:1" x14ac:dyDescent="0.25">
      <c r="A1" s="6"/>
    </row>
    <row r="43" spans="15:16" x14ac:dyDescent="0.25">
      <c r="O43">
        <v>45.85</v>
      </c>
    </row>
    <row r="44" spans="15:16" x14ac:dyDescent="0.25">
      <c r="O44">
        <v>2.2000000000000002</v>
      </c>
    </row>
    <row r="45" spans="15:16" x14ac:dyDescent="0.25">
      <c r="O45">
        <f>SUM(O43:O44)</f>
        <v>48.050000000000004</v>
      </c>
      <c r="P45">
        <f>O45*10.764</f>
        <v>517.21019999999999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N45:O47"/>
  <sheetViews>
    <sheetView topLeftCell="A5" zoomScaleNormal="100" workbookViewId="0">
      <selection activeCell="O48" sqref="O48"/>
    </sheetView>
  </sheetViews>
  <sheetFormatPr defaultRowHeight="15" x14ac:dyDescent="0.25"/>
  <sheetData>
    <row r="45" spans="14:15" x14ac:dyDescent="0.25">
      <c r="N45">
        <v>49.08</v>
      </c>
    </row>
    <row r="46" spans="14:15" x14ac:dyDescent="0.25">
      <c r="N46">
        <v>1.91</v>
      </c>
    </row>
    <row r="47" spans="14:15" x14ac:dyDescent="0.25">
      <c r="N47">
        <f>SUM(N45:N46)</f>
        <v>50.989999999999995</v>
      </c>
      <c r="O47">
        <f>N47*10.764</f>
        <v>548.85635999999988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N38:O40"/>
  <sheetViews>
    <sheetView zoomScaleNormal="100" workbookViewId="0">
      <selection activeCell="O41" sqref="O41"/>
    </sheetView>
  </sheetViews>
  <sheetFormatPr defaultRowHeight="15" x14ac:dyDescent="0.25"/>
  <sheetData>
    <row r="38" spans="14:15" x14ac:dyDescent="0.25">
      <c r="N38">
        <v>32.85</v>
      </c>
    </row>
    <row r="39" spans="14:15" x14ac:dyDescent="0.25">
      <c r="N39">
        <v>1.63</v>
      </c>
    </row>
    <row r="40" spans="14:15" x14ac:dyDescent="0.25">
      <c r="N40">
        <f>SUM(N38:N39)</f>
        <v>34.480000000000004</v>
      </c>
      <c r="O40">
        <f>N40*10.764</f>
        <v>371.14272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2024-03-05T12:17:53Z</dcterms:modified>
</cp:coreProperties>
</file>