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adam Cama Road Branch Mumbai\Sabrat Kumar Patra\"/>
    </mc:Choice>
  </mc:AlternateContent>
  <xr:revisionPtr revIDLastSave="0" documentId="13_ncr:1_{03B9A3A2-FF81-4B1E-88B9-AA6A0D8A825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Q10" i="4" l="1"/>
  <c r="Q9" i="4"/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<sst xmlns="http://schemas.openxmlformats.org/spreadsheetml/2006/main" count="133" uniqueCount="89">
  <si>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</si>
  <si>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</si>
  <si>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</si>
  <si>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</si>
  <si>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</si>
  <si>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</si>
  <si>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</si>
  <si>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</si>
  <si>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</si>
  <si>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</si>
  <si>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</si>
  <si>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</si>
  <si>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</si>
  <si>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</si>
  <si>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</si>
  <si>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</si>
  <si>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</si>
  <si>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</si>
  <si>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</si>
  <si>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</si>
  <si>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</si>
  <si>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</si>
  <si>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</si>
  <si>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</si>
  <si>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</si>
  <si>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</si>
  <si>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</si>
  <si>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</si>
  <si>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</si>
  <si>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</si>
  <si>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</si>
  <si>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</si>
  <si>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</si>
  <si>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</si>
  <si>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</si>
  <si>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</si>
  <si>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</si>
  <si>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</si>
  <si>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</si>
  <si>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</si>
  <si>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</si>
  <si>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</si>
  <si>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</si>
  <si>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</si>
  <si>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</si>
  <si>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</si>
  <si>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</si>
  <si>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</si>
  <si>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</si>
  <si>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</si>
  <si>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</si>
  <si>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</si>
  <si>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</si>
  <si>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</si>
  <si>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</si>
  <si>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</si>
  <si>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</si>
  <si>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</si>
  <si>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</si>
  <si>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</si>
  <si>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</si>
  <si>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</si>
  <si>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</si>
  <si>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</si>
  <si>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</si>
  <si>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</si>
  <si>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</si>
  <si>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</si>
  <si>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</si>
  <si>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</si>
  <si>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</si>
  <si>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</si>
  <si>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</si>
  <si>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</si>
  <si>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</si>
  <si>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</si>
  <si>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</si>
  <si>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</si>
  <si>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</si>
  <si>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</si>
  <si>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</si>
  <si>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</si>
  <si>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</si>
  <si>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</si>
  <si>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IGR-06.01.24</t>
  </si>
  <si>
    <t>IGR-20.01.24</t>
  </si>
  <si>
    <t>IGR-17.02.24</t>
  </si>
  <si>
    <t>IGR-03.03.24</t>
  </si>
  <si>
    <t>IGR-21.02.24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</si>
</sst>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4D1F2-3E44-4D7E-8B9B-6D4BE5B5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B9D19-274E-4960-B5AD-AA9948BC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F73AF-90DE-47D4-A4B0-5D5E6CB3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B314A-2326-49E9-B67A-953DCE841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BC7496-DAA6-4B17-A23C-905B815C0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F3313-2CB4-4485-932B-E143AFA1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4692F-A80D-4842-B562-B4FB8DFE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8975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CA97E9-9372-4D94-A70E-C8704861B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773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56D3F-E045-4717-8578-B27511A7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21" sqref="N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13200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10500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10500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13200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891</v>
      </c>
      <c r="D18" s="26"/>
      <c r="F18" s="19"/>
    </row>
    <row r="19" spans="1:6" x14ac:dyDescent="0.25">
      <c r="A19" s="16" t="s">
        <v>73</v>
      </c>
      <c r="B19" s="6"/>
      <c r="C19" s="32">
        <f>C18*C16</f>
        <v>11761200</v>
      </c>
      <c r="D19" s="33"/>
      <c r="E19" s="70"/>
      <c r="F19" s="34"/>
    </row>
    <row r="20" spans="1:6" x14ac:dyDescent="0.25">
      <c r="A20" s="16" t="s">
        <v>24</v>
      </c>
      <c r="C20" s="35">
        <f>C19*90%</f>
        <v>10585080</v>
      </c>
      <c r="D20" s="32"/>
      <c r="F20" s="19"/>
    </row>
    <row r="21" spans="1:6" x14ac:dyDescent="0.25">
      <c r="A21" s="16" t="s">
        <v>25</v>
      </c>
      <c r="C21" s="35">
        <f>C19*80%</f>
        <v>9408960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2405700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24502.5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Y6" sqref="Y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891</v>
      </c>
      <c r="C2" s="4">
        <f t="shared" ref="C2:C16" si="1">B2*1.2</f>
        <v>1069.2</v>
      </c>
      <c r="D2" s="4">
        <f t="shared" ref="D2:D16" si="2">C2*1.2</f>
        <v>1283.04</v>
      </c>
      <c r="E2" s="5">
        <f t="shared" ref="E2:E16" si="3">R2</f>
        <v>11220270</v>
      </c>
      <c r="F2" s="4">
        <f t="shared" ref="F2:F15" si="4">ROUND((E2/B2),0)</f>
        <v>12593</v>
      </c>
      <c r="G2" s="4">
        <f t="shared" ref="G2:G15" si="5">ROUND((E2/C2),0)</f>
        <v>10494</v>
      </c>
      <c r="H2" s="4">
        <f t="shared" ref="H2:H15" si="6">ROUND((E2/D2),0)</f>
        <v>8745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8" si="9">O2/1.2</f>
        <v>0</v>
      </c>
      <c r="Q2">
        <v>891</v>
      </c>
      <c r="R2" s="2">
        <v>11220270</v>
      </c>
      <c r="S2" s="2" t="s">
        <v>84</v>
      </c>
    </row>
    <row r="3" spans="1:19" x14ac:dyDescent="0.25">
      <c r="A3" s="4">
        <v>2</v>
      </c>
      <c r="B3" s="4">
        <f t="shared" si="0"/>
        <v>639</v>
      </c>
      <c r="C3" s="4">
        <f t="shared" si="1"/>
        <v>766.8</v>
      </c>
      <c r="D3" s="4">
        <f t="shared" si="2"/>
        <v>920.16</v>
      </c>
      <c r="E3" s="5">
        <f t="shared" si="3"/>
        <v>7950446</v>
      </c>
      <c r="F3" s="4">
        <f t="shared" si="4"/>
        <v>12442</v>
      </c>
      <c r="G3" s="4">
        <f t="shared" si="5"/>
        <v>10368</v>
      </c>
      <c r="H3" s="4">
        <f t="shared" si="6"/>
        <v>8640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639</v>
      </c>
      <c r="R3" s="2">
        <v>7950446</v>
      </c>
      <c r="S3" s="2" t="s">
        <v>85</v>
      </c>
    </row>
    <row r="4" spans="1:19" x14ac:dyDescent="0.25">
      <c r="A4" s="4">
        <v>3</v>
      </c>
      <c r="B4" s="4">
        <f t="shared" si="0"/>
        <v>891</v>
      </c>
      <c r="C4" s="4">
        <f t="shared" si="1"/>
        <v>1069.2</v>
      </c>
      <c r="D4" s="4">
        <f t="shared" si="2"/>
        <v>1283.04</v>
      </c>
      <c r="E4" s="5">
        <f t="shared" si="3"/>
        <v>11700446</v>
      </c>
      <c r="F4" s="77">
        <f t="shared" si="4"/>
        <v>13132</v>
      </c>
      <c r="G4" s="77">
        <f t="shared" si="5"/>
        <v>10943</v>
      </c>
      <c r="H4" s="77">
        <f t="shared" si="6"/>
        <v>9119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891</v>
      </c>
      <c r="R4" s="78">
        <v>11700446</v>
      </c>
      <c r="S4" s="78" t="s">
        <v>86</v>
      </c>
    </row>
    <row r="5" spans="1:19" x14ac:dyDescent="0.25">
      <c r="A5" s="4">
        <v>4</v>
      </c>
      <c r="B5" s="4">
        <f t="shared" si="0"/>
        <v>891</v>
      </c>
      <c r="C5" s="4">
        <f t="shared" si="1"/>
        <v>1069.2</v>
      </c>
      <c r="D5" s="4">
        <f t="shared" si="2"/>
        <v>1283.04</v>
      </c>
      <c r="E5" s="5">
        <f t="shared" si="3"/>
        <v>11209375</v>
      </c>
      <c r="F5" s="79">
        <f t="shared" si="4"/>
        <v>12581</v>
      </c>
      <c r="G5" s="79">
        <f t="shared" si="5"/>
        <v>10484</v>
      </c>
      <c r="H5" s="79">
        <f t="shared" si="6"/>
        <v>8737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v>891</v>
      </c>
      <c r="R5" s="81">
        <v>11209375</v>
      </c>
      <c r="S5" s="81" t="s">
        <v>87</v>
      </c>
    </row>
    <row r="6" spans="1:19" x14ac:dyDescent="0.25">
      <c r="A6" s="4">
        <v>5</v>
      </c>
      <c r="B6" s="4">
        <f t="shared" si="0"/>
        <v>891</v>
      </c>
      <c r="C6" s="4">
        <f t="shared" si="1"/>
        <v>1069.2</v>
      </c>
      <c r="D6" s="4">
        <f t="shared" si="2"/>
        <v>1283.04</v>
      </c>
      <c r="E6" s="5">
        <f t="shared" si="3"/>
        <v>9691518</v>
      </c>
      <c r="F6" s="4">
        <f t="shared" si="4"/>
        <v>10877</v>
      </c>
      <c r="G6" s="4">
        <f t="shared" si="5"/>
        <v>9064</v>
      </c>
      <c r="H6" s="4">
        <f t="shared" si="6"/>
        <v>7554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891</v>
      </c>
      <c r="R6" s="2">
        <v>9691518</v>
      </c>
      <c r="S6" s="2" t="s">
        <v>88</v>
      </c>
    </row>
    <row r="7" spans="1:19" x14ac:dyDescent="0.25">
      <c r="A7" s="4">
        <v>6</v>
      </c>
      <c r="B7" s="4">
        <f t="shared" si="0"/>
        <v>915</v>
      </c>
      <c r="C7" s="4">
        <f t="shared" si="1"/>
        <v>1098</v>
      </c>
      <c r="D7" s="4">
        <f t="shared" si="2"/>
        <v>1317.6</v>
      </c>
      <c r="E7" s="5">
        <f t="shared" si="3"/>
        <v>14500000</v>
      </c>
      <c r="F7" s="77">
        <f t="shared" si="4"/>
        <v>15847</v>
      </c>
      <c r="G7" s="77">
        <f t="shared" si="5"/>
        <v>13206</v>
      </c>
      <c r="H7" s="77">
        <f t="shared" si="6"/>
        <v>11005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915</v>
      </c>
      <c r="R7" s="78">
        <v>14500000</v>
      </c>
      <c r="S7" s="2"/>
    </row>
    <row r="8" spans="1:19" x14ac:dyDescent="0.25">
      <c r="A8" s="4">
        <v>7</v>
      </c>
      <c r="B8" s="4">
        <f t="shared" si="0"/>
        <v>915</v>
      </c>
      <c r="C8" s="4">
        <f t="shared" si="1"/>
        <v>1098</v>
      </c>
      <c r="D8" s="4">
        <f t="shared" si="2"/>
        <v>1317.6</v>
      </c>
      <c r="E8" s="5">
        <f t="shared" si="3"/>
        <v>11800000</v>
      </c>
      <c r="F8" s="77">
        <f t="shared" si="4"/>
        <v>12896</v>
      </c>
      <c r="G8" s="77">
        <f t="shared" si="5"/>
        <v>10747</v>
      </c>
      <c r="H8" s="77">
        <f t="shared" si="6"/>
        <v>8956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915</v>
      </c>
      <c r="R8" s="78">
        <v>11800000</v>
      </c>
      <c r="S8" s="2"/>
    </row>
    <row r="9" spans="1:19" x14ac:dyDescent="0.25">
      <c r="A9" s="4">
        <v>8</v>
      </c>
      <c r="B9" s="4">
        <f t="shared" si="0"/>
        <v>937.27272727272725</v>
      </c>
      <c r="C9" s="4">
        <f t="shared" si="1"/>
        <v>1124.7272727272727</v>
      </c>
      <c r="D9" s="4">
        <f t="shared" si="2"/>
        <v>1349.6727272727273</v>
      </c>
      <c r="E9" s="5">
        <f t="shared" si="3"/>
        <v>13500000</v>
      </c>
      <c r="F9" s="77">
        <f t="shared" si="4"/>
        <v>14403</v>
      </c>
      <c r="G9" s="77">
        <f t="shared" si="5"/>
        <v>12003</v>
      </c>
      <c r="H9" s="77">
        <f t="shared" si="6"/>
        <v>10002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v>1031</v>
      </c>
      <c r="Q9" s="7">
        <f>P9/1.1</f>
        <v>937.27272727272725</v>
      </c>
      <c r="R9" s="78">
        <v>13500000</v>
      </c>
      <c r="S9" s="2"/>
    </row>
    <row r="10" spans="1:19" x14ac:dyDescent="0.25">
      <c r="A10" s="4">
        <v>9</v>
      </c>
      <c r="B10" s="4">
        <f t="shared" si="0"/>
        <v>937.27272727272725</v>
      </c>
      <c r="C10" s="4">
        <f t="shared" si="1"/>
        <v>1124.7272727272727</v>
      </c>
      <c r="D10" s="4">
        <f t="shared" si="2"/>
        <v>1349.6727272727273</v>
      </c>
      <c r="E10" s="5">
        <f t="shared" si="3"/>
        <v>13500000</v>
      </c>
      <c r="F10" s="77">
        <f t="shared" si="4"/>
        <v>14403</v>
      </c>
      <c r="G10" s="77">
        <f t="shared" si="5"/>
        <v>12003</v>
      </c>
      <c r="H10" s="77">
        <f t="shared" si="6"/>
        <v>10002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1031</v>
      </c>
      <c r="Q10" s="7">
        <f>P10/1.1</f>
        <v>937.27272727272725</v>
      </c>
      <c r="R10" s="78">
        <v>13500000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83</v>
      </c>
      <c r="G26" s="57">
        <v>823</v>
      </c>
    </row>
    <row r="27" spans="1:19" s="10" customFormat="1" x14ac:dyDescent="0.25">
      <c r="F27" s="57" t="s">
        <v>83</v>
      </c>
      <c r="G27" s="57">
        <v>68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f>SUM(G26:G27)</f>
        <v>891</v>
      </c>
    </row>
    <row r="29" spans="1:19" s="10" customFormat="1" x14ac:dyDescent="0.25">
      <c r="C29" s="72" t="s">
        <v>1</v>
      </c>
      <c r="D29" s="72">
        <v>11120089</v>
      </c>
      <c r="F29" s="57" t="s">
        <v>71</v>
      </c>
      <c r="G29" s="57">
        <v>905</v>
      </c>
      <c r="H29" s="10">
        <f>G29/G28</f>
        <v>1.015712682379349</v>
      </c>
    </row>
    <row r="30" spans="1:19" s="10" customFormat="1" x14ac:dyDescent="0.25">
      <c r="F30" s="57" t="s">
        <v>72</v>
      </c>
      <c r="G30" s="57">
        <v>13200</v>
      </c>
    </row>
    <row r="31" spans="1:19" s="10" customFormat="1" x14ac:dyDescent="0.25">
      <c r="C31" s="75"/>
      <c r="D31" s="75"/>
      <c r="F31" s="75" t="s">
        <v>73</v>
      </c>
      <c r="G31" s="75">
        <f>G28*G30</f>
        <v>11761200</v>
      </c>
      <c r="H31" s="10">
        <f>G31/D29</f>
        <v>1.0576534054718447</v>
      </c>
    </row>
    <row r="32" spans="1:19" s="10" customFormat="1" x14ac:dyDescent="0.25">
      <c r="C32" s="75"/>
      <c r="D32" s="75"/>
      <c r="F32" s="75" t="s">
        <v>24</v>
      </c>
      <c r="G32" s="75">
        <f>G31*90%</f>
        <v>10585080</v>
      </c>
    </row>
    <row r="33" spans="3:7" s="10" customFormat="1" x14ac:dyDescent="0.25">
      <c r="C33" s="75"/>
      <c r="D33" s="75"/>
      <c r="F33" s="75" t="s">
        <v>25</v>
      </c>
      <c r="G33" s="75">
        <f>G31*80%</f>
        <v>9408960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2024-03-11T05:03:49Z</dcterms:modified>
</cp:coreProperties>
</file>