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F145F8D-6A49-4E6A-98C7-0145CFD4BEB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1" l="1"/>
  <c r="B20" i="1"/>
  <c r="A38" i="1"/>
  <c r="A37" i="1"/>
  <c r="A36" i="1"/>
  <c r="A35" i="1"/>
  <c r="E9" i="1"/>
  <c r="E8" i="1"/>
  <c r="E7" i="1"/>
  <c r="E6" i="1"/>
  <c r="J36" i="1"/>
  <c r="H36" i="1"/>
  <c r="F37" i="1"/>
  <c r="G37" i="1" s="1"/>
  <c r="F41" i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F10" i="1" l="1"/>
  <c r="G40" i="1"/>
  <c r="B12" i="1"/>
  <c r="B13" i="1" s="1"/>
  <c r="B15" i="1" s="1"/>
  <c r="B17" i="1" s="1"/>
  <c r="B21" i="1" s="1"/>
  <c r="C37" i="1"/>
  <c r="C36" i="1"/>
  <c r="C35" i="1"/>
  <c r="B19" i="1" l="1"/>
  <c r="B18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<sst xmlns="http://schemas.openxmlformats.org/spreadsheetml/2006/main" count="33" uniqueCount="30">
  <si>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</si>
  <si>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</si>
  <si>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</si>
  <si>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</si>
  <si>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</si>
  <si>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</si>
  <si>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</si>
  <si>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</si>
  <si>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</si>
  <si>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</si>
  <si>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</si>
  <si>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</si>
  <si>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</si>
  <si>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</si>
  <si>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</si>
  <si>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</si>
  <si>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</si>
  <si>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</si>
  <si>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</si>
  <si>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</si>
  <si>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</si>
  <si>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</si>
  <si>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</si>
  <si>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</si>
  <si>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</si>
  <si>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</si>
  <si>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</t>
  </si>
  <si>
    <t>Bal</t>
  </si>
  <si>
    <t>Terrace</t>
  </si>
  <si>
    <t>DB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</si>
</sst>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30281</xdr:colOff>
      <xdr:row>41</xdr:row>
      <xdr:rowOff>105880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DA1566-25E1-48C3-9804-8445B72EF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22281" cy="7916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19</xdr:col>
      <xdr:colOff>277880</xdr:colOff>
      <xdr:row>86</xdr:row>
      <xdr:rowOff>20196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11226E-39E9-4044-82DB-5AE343B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11860280" cy="8211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258827</xdr:colOff>
      <xdr:row>41</xdr:row>
      <xdr:rowOff>10616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BF877D-D0FF-48EF-893F-908A39BE6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41227" cy="7821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173431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3AB875-7734-4F03-BD56-C03C79AC7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4231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182787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374F54-B33E-4FBD-847F-C449188FF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84387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11483</xdr:colOff>
      <xdr:row>43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ABC604-F85E-4F33-9C06-AE89E1E4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32283" cy="8306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450120</xdr:colOff>
      <xdr:row>34</xdr:row>
      <xdr:rowOff>39009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CACD15-9962-4C58-B7E7-BC492C002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518920" cy="6516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28</xdr:col>
      <xdr:colOff>564436</xdr:colOff>
      <xdr:row>70</xdr:row>
      <xdr:rowOff>48536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326815-E3CF-4350-9BF4-AA51F61C7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858000"/>
          <a:ext cx="17633236" cy="65255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268013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7A0A47-C11E-4BCA-9451-1AC949B29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12013" cy="8592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E19" sqref="E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10100</v>
      </c>
      <c r="C3" s="17"/>
      <c r="D3" s="10"/>
      <c r="E3">
        <v>2023</v>
      </c>
      <c r="F3" s="3">
        <v>2024</v>
      </c>
      <c r="G3" s="4">
        <f>F3-E3</f>
        <v>1</v>
      </c>
      <c r="L3" s="3"/>
      <c r="M3" s="4"/>
    </row>
    <row r="4" spans="1:17" ht="33" x14ac:dyDescent="0.3">
      <c r="A4" s="18" t="s">
        <v>1</v>
      </c>
      <c r="B4" s="28">
        <v>2600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7500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2600</v>
      </c>
      <c r="C6" s="17"/>
      <c r="D6" s="10"/>
      <c r="E6" s="6">
        <f>50.19*10.764</f>
        <v>540.24515999999994</v>
      </c>
      <c r="F6" s="3"/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 t="s">
        <v>27</v>
      </c>
      <c r="E7">
        <f>6.45*10.764</f>
        <v>69.427799999999991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 t="s">
        <v>29</v>
      </c>
      <c r="E8" s="6">
        <f>2.72*10.764</f>
        <v>29.278079999999999</v>
      </c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 t="s">
        <v>28</v>
      </c>
      <c r="E9" s="6">
        <f>9.3*10.764</f>
        <v>100.1052</v>
      </c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>
        <f>SUM(E6:E9)</f>
        <v>739.05623999999989</v>
      </c>
      <c r="F10" s="52">
        <f>E10*1.1</f>
        <v>812.96186399999999</v>
      </c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26</v>
      </c>
      <c r="G12" s="13" t="s">
        <v>28</v>
      </c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2600</v>
      </c>
      <c r="C13" s="21"/>
      <c r="D13" s="44"/>
      <c r="E13">
        <v>588</v>
      </c>
      <c r="G13" s="13">
        <v>226</v>
      </c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7500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10100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739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7463900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</f>
        <v>6717510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5971120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813*B4</f>
        <v>2113800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18659.75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800</v>
      </c>
      <c r="C27" s="8"/>
      <c r="D27" s="8"/>
      <c r="E27" s="8">
        <v>8600000</v>
      </c>
      <c r="F27" s="10">
        <f t="shared" ref="F27:F33" si="0">E27/B27</f>
        <v>10750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750</v>
      </c>
      <c r="C28" s="8"/>
      <c r="D28" s="8"/>
      <c r="E28" s="8">
        <v>8600000</v>
      </c>
      <c r="F28" s="10">
        <f t="shared" si="0"/>
        <v>11466.666666666666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675</v>
      </c>
      <c r="C29" s="8"/>
      <c r="D29" s="8"/>
      <c r="E29" s="10">
        <v>7500000</v>
      </c>
      <c r="F29" s="10">
        <f t="shared" si="0"/>
        <v>11111.111111111111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730</v>
      </c>
      <c r="C30" s="8"/>
      <c r="D30" s="8"/>
      <c r="E30" s="10">
        <v>8000000</v>
      </c>
      <c r="F30" s="10">
        <f t="shared" si="0"/>
        <v>10958.904109589041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0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0" x14ac:dyDescent="0.25">
      <c r="A35">
        <f>100.37*10.764</f>
        <v>1080.3826799999999</v>
      </c>
      <c r="B35" s="7">
        <v>9114000</v>
      </c>
      <c r="C35">
        <f t="shared" ref="C35:C41" si="2">B35/A35</f>
        <v>8435.8997684042843</v>
      </c>
      <c r="D35">
        <v>638000</v>
      </c>
      <c r="E35">
        <v>30000</v>
      </c>
      <c r="F35">
        <f>E35+D35+B35</f>
        <v>9782000</v>
      </c>
      <c r="G35">
        <f>F35/A35</f>
        <v>9054.1992028232071</v>
      </c>
      <c r="H35" s="6"/>
    </row>
    <row r="36" spans="1:10" x14ac:dyDescent="0.25">
      <c r="A36">
        <f>68.17*10.764</f>
        <v>733.78188</v>
      </c>
      <c r="B36" s="7">
        <v>6250000</v>
      </c>
      <c r="C36">
        <f t="shared" si="2"/>
        <v>8517.5174944358132</v>
      </c>
      <c r="D36">
        <v>437500</v>
      </c>
      <c r="E36">
        <v>30000</v>
      </c>
      <c r="F36">
        <f>E36+D36+B36</f>
        <v>6717500</v>
      </c>
      <c r="G36">
        <f>F36/A36</f>
        <v>9154.6278030196117</v>
      </c>
      <c r="H36" s="6">
        <f>132.8*10.764</f>
        <v>1429.4592</v>
      </c>
      <c r="J36">
        <f>21700+2500</f>
        <v>24200</v>
      </c>
    </row>
    <row r="37" spans="1:10" x14ac:dyDescent="0.25">
      <c r="A37">
        <f>42.87*10.764</f>
        <v>461.45267999999993</v>
      </c>
      <c r="B37" s="7">
        <v>3705000</v>
      </c>
      <c r="C37">
        <f t="shared" si="2"/>
        <v>8028.9922685030251</v>
      </c>
      <c r="D37">
        <v>375000</v>
      </c>
      <c r="E37">
        <v>30000</v>
      </c>
      <c r="F37">
        <f>E37+D37+B37</f>
        <v>4110000</v>
      </c>
      <c r="G37">
        <f>F37/A37</f>
        <v>8906.6553909709673</v>
      </c>
    </row>
    <row r="38" spans="1:10" ht="15.75" x14ac:dyDescent="0.25">
      <c r="A38" s="48">
        <f>68.35*10.764</f>
        <v>735.71939999999995</v>
      </c>
      <c r="B38" s="49">
        <v>6938000</v>
      </c>
      <c r="C38" s="50">
        <f t="shared" si="2"/>
        <v>9430.2257083339118</v>
      </c>
      <c r="D38" s="50">
        <v>485700</v>
      </c>
      <c r="E38" s="50">
        <v>30000</v>
      </c>
      <c r="F38" s="50">
        <f>E38+D38+B38</f>
        <v>7453700</v>
      </c>
      <c r="G38" s="50">
        <f>F38/A38</f>
        <v>10131.172292045039</v>
      </c>
    </row>
    <row r="39" spans="1:10" ht="15.75" x14ac:dyDescent="0.25">
      <c r="A39" s="30"/>
      <c r="C39" t="e">
        <f t="shared" si="2"/>
        <v>#DIV/0!</v>
      </c>
    </row>
    <row r="40" spans="1:10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10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10" ht="15.75" x14ac:dyDescent="0.25">
      <c r="A42" s="30"/>
    </row>
    <row r="43" spans="1:10" ht="15.75" x14ac:dyDescent="0.25">
      <c r="A43" s="30"/>
    </row>
    <row r="44" spans="1:10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A44" sqref="A4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G1" workbookViewId="0">
      <selection activeCell="A37" sqref="A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2024-03-07T08:10:31Z</dcterms:modified>
</cp:coreProperties>
</file>