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Ronald Hanock Ely\Ronald Hanock Ely\"/>
    </mc:Choice>
  </mc:AlternateContent>
  <xr:revisionPtr revIDLastSave="0" documentId="13_ncr:1_{3A19DF1F-869C-4086-838B-BA66B9BCBF0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<sst xmlns="http://schemas.openxmlformats.org/spreadsheetml/2006/main" count="132" uniqueCount="89">
  <si>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</si>
  <si>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</si>
  <si>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</si>
  <si>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</si>
  <si>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</si>
  <si>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</si>
  <si>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</si>
  <si>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</si>
  <si>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</si>
  <si>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</si>
  <si>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</si>
  <si>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</si>
  <si>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</si>
  <si>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</si>
  <si>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</si>
  <si>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</si>
  <si>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</si>
  <si>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</si>
  <si>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</si>
  <si>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</si>
  <si>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</si>
  <si>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</si>
  <si>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</si>
  <si>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</si>
  <si>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</si>
  <si>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</si>
  <si>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</si>
  <si>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</si>
  <si>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</si>
  <si>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</si>
  <si>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</si>
  <si>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</si>
  <si>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</si>
  <si>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</si>
  <si>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</si>
  <si>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</si>
  <si>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</si>
  <si>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</si>
  <si>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</si>
  <si>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</si>
  <si>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</si>
  <si>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</si>
  <si>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</si>
  <si>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</si>
  <si>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</si>
  <si>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</si>
  <si>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</si>
  <si>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</si>
  <si>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</si>
  <si>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</si>
  <si>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</si>
  <si>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</si>
  <si>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</si>
  <si>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</si>
  <si>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</si>
  <si>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</si>
  <si>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</si>
  <si>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</si>
  <si>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</si>
  <si>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</si>
  <si>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</si>
  <si>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</si>
  <si>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</si>
  <si>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</si>
  <si>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</si>
  <si>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</si>
  <si>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</si>
  <si>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</si>
  <si>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</si>
  <si>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</si>
  <si>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</si>
  <si>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</si>
  <si>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</si>
  <si>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</si>
  <si>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</si>
  <si>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</si>
  <si>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</si>
  <si>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</si>
  <si>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</si>
  <si>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</si>
  <si>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</si>
  <si>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</si>
  <si>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</si>
  <si>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</si>
  <si>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RERA CA</t>
  </si>
  <si>
    <t>03.01.2024</t>
  </si>
  <si>
    <t>IGR-21.02.24</t>
  </si>
  <si>
    <t>IGR-28.02.24</t>
  </si>
  <si>
    <t>IGR-08.02.24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</si>
</sst>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268694</xdr:colOff>
      <xdr:row>48</xdr:row>
      <xdr:rowOff>67923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65970-B9A0-4737-B7C4-32686A12A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9494" cy="8945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DDF98-6737-47E5-B592-F157A824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DC0C6-340A-4F4A-95DA-479FF6390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B422E9-E26F-4371-A36B-EB97F3715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5C60BC-33C7-4C04-8F21-74E7B2AC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30D9D7-D376-4791-B95F-41AA8847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830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268439</xdr:colOff>
      <xdr:row>48</xdr:row>
      <xdr:rowOff>182203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2BFFC1-6AD8-4627-A8C6-AB59D480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60439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676CFE-6C9B-47A7-B7CB-CC00BA42D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535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988B96-1DB3-4130-8C7A-030D5F1C2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67A7D-2289-4E2B-8F1F-84400F53A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611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302DC8-D12D-4987-9E98-477C45FDB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82263F-8758-4AA2-83B6-8913395C1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A07EF-4C67-48BC-A61F-60E5BE51BBD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C3F88-8CF1-4143-8E7A-E0C2016F4B9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7" sqref="D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18000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15300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364.5</v>
      </c>
      <c r="D12" s="24"/>
      <c r="F12" s="19"/>
    </row>
    <row r="13" spans="1:6" x14ac:dyDescent="0.25">
      <c r="A13" s="16" t="s">
        <v>22</v>
      </c>
      <c r="B13" s="20"/>
      <c r="C13" s="21">
        <f>C6-C12</f>
        <v>2335.5</v>
      </c>
      <c r="D13" s="24"/>
      <c r="F13" s="19"/>
    </row>
    <row r="14" spans="1:6" x14ac:dyDescent="0.25">
      <c r="A14" s="16" t="s">
        <v>15</v>
      </c>
      <c r="B14" s="20"/>
      <c r="C14" s="21">
        <f>C5</f>
        <v>15300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17635.5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73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20" sqref="U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595</v>
      </c>
      <c r="C2" s="4">
        <f t="shared" ref="C2:C16" si="1">B2*1.2</f>
        <v>714</v>
      </c>
      <c r="D2" s="4">
        <f t="shared" ref="D2:D16" si="2">C2*1.2</f>
        <v>856.8</v>
      </c>
      <c r="E2" s="5">
        <f t="shared" ref="E2:E16" si="3">R2</f>
        <v>11300000</v>
      </c>
      <c r="F2" s="78">
        <f t="shared" ref="F2:F15" si="4">ROUND((E2/B2),0)</f>
        <v>18992</v>
      </c>
      <c r="G2" s="78">
        <f t="shared" ref="G2:G15" si="5">ROUND((E2/C2),0)</f>
        <v>15826</v>
      </c>
      <c r="H2" s="78">
        <f t="shared" ref="H2:H15" si="6">ROUND((E2/D2),0)</f>
        <v>13189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595</v>
      </c>
      <c r="R2" s="79">
        <v>11300000</v>
      </c>
      <c r="S2" s="2"/>
    </row>
    <row r="3" spans="1:19" x14ac:dyDescent="0.25">
      <c r="A3" s="4">
        <v>2</v>
      </c>
      <c r="B3" s="4">
        <f t="shared" si="0"/>
        <v>399</v>
      </c>
      <c r="C3" s="4">
        <f t="shared" si="1"/>
        <v>478.79999999999995</v>
      </c>
      <c r="D3" s="4">
        <f t="shared" si="2"/>
        <v>574.55999999999995</v>
      </c>
      <c r="E3" s="5">
        <f t="shared" si="3"/>
        <v>8630000</v>
      </c>
      <c r="F3" s="4">
        <f t="shared" si="4"/>
        <v>21629</v>
      </c>
      <c r="G3" s="4">
        <f t="shared" si="5"/>
        <v>18024</v>
      </c>
      <c r="H3" s="4">
        <f t="shared" si="6"/>
        <v>15020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399</v>
      </c>
      <c r="R3" s="2">
        <v>8630000</v>
      </c>
      <c r="S3" s="2"/>
    </row>
    <row r="4" spans="1:19" x14ac:dyDescent="0.25">
      <c r="A4" s="4">
        <v>3</v>
      </c>
      <c r="B4" s="4">
        <f t="shared" si="0"/>
        <v>377</v>
      </c>
      <c r="C4" s="4">
        <f t="shared" si="1"/>
        <v>452.4</v>
      </c>
      <c r="D4" s="4">
        <f t="shared" si="2"/>
        <v>542.88</v>
      </c>
      <c r="E4" s="5">
        <f t="shared" si="3"/>
        <v>7920000</v>
      </c>
      <c r="F4" s="4">
        <f t="shared" si="4"/>
        <v>21008</v>
      </c>
      <c r="G4" s="4">
        <f t="shared" si="5"/>
        <v>17507</v>
      </c>
      <c r="H4" s="4">
        <f t="shared" si="6"/>
        <v>14589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377</v>
      </c>
      <c r="R4" s="2">
        <v>7920000</v>
      </c>
      <c r="S4" s="2"/>
    </row>
    <row r="5" spans="1:19" x14ac:dyDescent="0.25">
      <c r="A5" s="4">
        <v>4</v>
      </c>
      <c r="B5" s="4">
        <f t="shared" si="0"/>
        <v>377</v>
      </c>
      <c r="C5" s="4">
        <f t="shared" si="1"/>
        <v>452.4</v>
      </c>
      <c r="D5" s="4">
        <f t="shared" si="2"/>
        <v>542.88</v>
      </c>
      <c r="E5" s="5">
        <f t="shared" si="3"/>
        <v>7800000</v>
      </c>
      <c r="F5" s="78">
        <f t="shared" si="4"/>
        <v>20690</v>
      </c>
      <c r="G5" s="78">
        <f t="shared" si="5"/>
        <v>17241</v>
      </c>
      <c r="H5" s="78">
        <f t="shared" si="6"/>
        <v>14368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377</v>
      </c>
      <c r="R5" s="79">
        <v>7800000</v>
      </c>
      <c r="S5" s="2"/>
    </row>
    <row r="6" spans="1:19" x14ac:dyDescent="0.25">
      <c r="A6" s="4">
        <v>5</v>
      </c>
      <c r="B6" s="4">
        <f t="shared" si="0"/>
        <v>399</v>
      </c>
      <c r="C6" s="4">
        <f t="shared" si="1"/>
        <v>478.79999999999995</v>
      </c>
      <c r="D6" s="4">
        <f t="shared" si="2"/>
        <v>574.55999999999995</v>
      </c>
      <c r="E6" s="5">
        <f t="shared" si="3"/>
        <v>8500000</v>
      </c>
      <c r="F6" s="4">
        <f t="shared" si="4"/>
        <v>21303</v>
      </c>
      <c r="G6" s="4">
        <f t="shared" si="5"/>
        <v>17753</v>
      </c>
      <c r="H6" s="4">
        <f t="shared" si="6"/>
        <v>14794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399</v>
      </c>
      <c r="R6" s="2">
        <v>8500000</v>
      </c>
      <c r="S6" s="2"/>
    </row>
    <row r="7" spans="1:19" x14ac:dyDescent="0.25">
      <c r="A7" s="4">
        <v>6</v>
      </c>
      <c r="B7" s="4">
        <f t="shared" si="0"/>
        <v>376</v>
      </c>
      <c r="C7" s="4">
        <f t="shared" si="1"/>
        <v>451.2</v>
      </c>
      <c r="D7" s="4">
        <f t="shared" si="2"/>
        <v>541.43999999999994</v>
      </c>
      <c r="E7" s="5">
        <f t="shared" si="3"/>
        <v>8470000</v>
      </c>
      <c r="F7" s="4">
        <f t="shared" si="4"/>
        <v>22527</v>
      </c>
      <c r="G7" s="4">
        <f t="shared" si="5"/>
        <v>18772</v>
      </c>
      <c r="H7" s="4">
        <f t="shared" si="6"/>
        <v>15643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376</v>
      </c>
      <c r="R7" s="2">
        <v>8470000</v>
      </c>
      <c r="S7" s="2"/>
    </row>
    <row r="8" spans="1:19" x14ac:dyDescent="0.25">
      <c r="A8" s="4">
        <v>7</v>
      </c>
      <c r="B8" s="4">
        <f t="shared" si="0"/>
        <v>377</v>
      </c>
      <c r="C8" s="4">
        <f t="shared" si="1"/>
        <v>452.4</v>
      </c>
      <c r="D8" s="4">
        <f t="shared" si="2"/>
        <v>542.88</v>
      </c>
      <c r="E8" s="5">
        <f t="shared" si="3"/>
        <v>7154000</v>
      </c>
      <c r="F8" s="78">
        <f t="shared" si="4"/>
        <v>18976</v>
      </c>
      <c r="G8" s="78">
        <f t="shared" si="5"/>
        <v>15813</v>
      </c>
      <c r="H8" s="78">
        <f t="shared" si="6"/>
        <v>13178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377</v>
      </c>
      <c r="R8" s="79">
        <v>7154000</v>
      </c>
      <c r="S8" s="2"/>
    </row>
    <row r="9" spans="1:19" x14ac:dyDescent="0.25">
      <c r="A9" s="4">
        <v>8</v>
      </c>
      <c r="B9" s="4">
        <f t="shared" si="0"/>
        <v>471</v>
      </c>
      <c r="C9" s="4">
        <f t="shared" si="1"/>
        <v>565.19999999999993</v>
      </c>
      <c r="D9" s="4">
        <f t="shared" si="2"/>
        <v>678.2399999999999</v>
      </c>
      <c r="E9" s="5">
        <f t="shared" si="3"/>
        <v>9287855</v>
      </c>
      <c r="F9" s="4">
        <f t="shared" si="4"/>
        <v>19719</v>
      </c>
      <c r="G9" s="4">
        <f t="shared" si="5"/>
        <v>16433</v>
      </c>
      <c r="H9" s="4">
        <f t="shared" si="6"/>
        <v>13694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471</v>
      </c>
      <c r="R9" s="2">
        <v>9287855</v>
      </c>
      <c r="S9" s="2" t="s">
        <v>86</v>
      </c>
    </row>
    <row r="10" spans="1:19" x14ac:dyDescent="0.25">
      <c r="A10" s="4">
        <v>9</v>
      </c>
      <c r="B10" s="4">
        <f t="shared" si="0"/>
        <v>471</v>
      </c>
      <c r="C10" s="4">
        <f t="shared" si="1"/>
        <v>565.19999999999993</v>
      </c>
      <c r="D10" s="4">
        <f t="shared" si="2"/>
        <v>678.2399999999999</v>
      </c>
      <c r="E10" s="5">
        <f t="shared" si="3"/>
        <v>8855978</v>
      </c>
      <c r="F10" s="4">
        <f t="shared" si="4"/>
        <v>18803</v>
      </c>
      <c r="G10" s="4">
        <f t="shared" si="5"/>
        <v>15669</v>
      </c>
      <c r="H10" s="4">
        <f t="shared" si="6"/>
        <v>13057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471</v>
      </c>
      <c r="R10" s="2">
        <v>8855978</v>
      </c>
      <c r="S10" s="2" t="s">
        <v>87</v>
      </c>
    </row>
    <row r="11" spans="1:19" x14ac:dyDescent="0.25">
      <c r="A11" s="4">
        <v>10</v>
      </c>
      <c r="B11" s="4">
        <f t="shared" si="0"/>
        <v>471</v>
      </c>
      <c r="C11" s="4">
        <f t="shared" si="1"/>
        <v>565.19999999999993</v>
      </c>
      <c r="D11" s="4">
        <f t="shared" si="2"/>
        <v>678.2399999999999</v>
      </c>
      <c r="E11" s="5">
        <f t="shared" si="3"/>
        <v>8478000</v>
      </c>
      <c r="F11" s="78">
        <f t="shared" si="4"/>
        <v>18000</v>
      </c>
      <c r="G11" s="78">
        <f t="shared" si="5"/>
        <v>15000</v>
      </c>
      <c r="H11" s="78">
        <f t="shared" si="6"/>
        <v>12500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471</v>
      </c>
      <c r="R11" s="79">
        <v>8478000</v>
      </c>
      <c r="S11" s="79" t="s">
        <v>88</v>
      </c>
    </row>
    <row r="12" spans="1:19" x14ac:dyDescent="0.25">
      <c r="A12" s="4">
        <v>11</v>
      </c>
      <c r="B12" s="4">
        <f t="shared" si="0"/>
        <v>471</v>
      </c>
      <c r="C12" s="4">
        <f t="shared" si="1"/>
        <v>565.19999999999993</v>
      </c>
      <c r="D12" s="4">
        <f t="shared" si="2"/>
        <v>678.2399999999999</v>
      </c>
      <c r="E12" s="5">
        <f t="shared" si="3"/>
        <v>8289920</v>
      </c>
      <c r="F12" s="78">
        <f t="shared" si="4"/>
        <v>17601</v>
      </c>
      <c r="G12" s="78">
        <f t="shared" si="5"/>
        <v>14667</v>
      </c>
      <c r="H12" s="78">
        <f t="shared" si="6"/>
        <v>12223</v>
      </c>
      <c r="I12" s="78">
        <f t="shared" si="7"/>
        <v>0</v>
      </c>
      <c r="J12" s="78">
        <f t="shared" si="8"/>
        <v>0</v>
      </c>
      <c r="K12" s="7"/>
      <c r="L12" s="7"/>
      <c r="M12" s="7"/>
      <c r="N12" s="7"/>
      <c r="O12" s="7">
        <v>0</v>
      </c>
      <c r="P12" s="7">
        <f t="shared" si="10"/>
        <v>0</v>
      </c>
      <c r="Q12" s="7">
        <v>471</v>
      </c>
      <c r="R12" s="79">
        <v>8289920</v>
      </c>
      <c r="S12" s="79" t="s">
        <v>86</v>
      </c>
    </row>
    <row r="13" spans="1:19" x14ac:dyDescent="0.25">
      <c r="A13" s="4">
        <v>12</v>
      </c>
      <c r="B13" s="4">
        <f t="shared" si="0"/>
        <v>471</v>
      </c>
      <c r="C13" s="4">
        <f t="shared" si="1"/>
        <v>565.19999999999993</v>
      </c>
      <c r="D13" s="4">
        <f t="shared" si="2"/>
        <v>678.2399999999999</v>
      </c>
      <c r="E13" s="5">
        <f t="shared" si="3"/>
        <v>9287855</v>
      </c>
      <c r="F13" s="4">
        <f t="shared" si="4"/>
        <v>19719</v>
      </c>
      <c r="G13" s="4">
        <f t="shared" si="5"/>
        <v>16433</v>
      </c>
      <c r="H13" s="4">
        <f t="shared" si="6"/>
        <v>13694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v>471</v>
      </c>
      <c r="R13" s="2">
        <v>9287855</v>
      </c>
      <c r="S13" s="2" t="s">
        <v>86</v>
      </c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ref="Q11:Q15" si="11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85</v>
      </c>
      <c r="F28" s="57" t="s">
        <v>84</v>
      </c>
      <c r="G28" s="57">
        <v>471</v>
      </c>
    </row>
    <row r="29" spans="1:19" s="10" customFormat="1" x14ac:dyDescent="0.25">
      <c r="C29" s="72" t="s">
        <v>1</v>
      </c>
      <c r="D29" s="72">
        <v>7201200</v>
      </c>
      <c r="F29" s="57" t="s">
        <v>71</v>
      </c>
      <c r="G29" s="57">
        <v>518</v>
      </c>
      <c r="H29" s="10">
        <f>G29/G28</f>
        <v>1.0997876857749469</v>
      </c>
    </row>
    <row r="30" spans="1:19" s="10" customFormat="1" x14ac:dyDescent="0.25">
      <c r="F30" s="57" t="s">
        <v>72</v>
      </c>
      <c r="G30" s="57">
        <v>18000</v>
      </c>
    </row>
    <row r="31" spans="1:19" s="10" customFormat="1" x14ac:dyDescent="0.25">
      <c r="C31" s="75"/>
      <c r="D31" s="75"/>
      <c r="F31" s="75" t="s">
        <v>73</v>
      </c>
      <c r="G31" s="75">
        <f>G28*G30</f>
        <v>8478000</v>
      </c>
      <c r="H31" s="10">
        <f>G31/D29</f>
        <v>1.1773037827028829</v>
      </c>
    </row>
    <row r="32" spans="1:19" s="10" customFormat="1" x14ac:dyDescent="0.25">
      <c r="C32" s="75"/>
      <c r="D32" s="75"/>
      <c r="F32" s="75" t="s">
        <v>24</v>
      </c>
      <c r="G32" s="75">
        <f>G31*90%</f>
        <v>7630200</v>
      </c>
    </row>
    <row r="33" spans="3:7" s="10" customFormat="1" x14ac:dyDescent="0.25">
      <c r="C33" s="75"/>
      <c r="D33" s="75"/>
      <c r="F33" s="75" t="s">
        <v>25</v>
      </c>
      <c r="G33" s="75">
        <f>G31*80%</f>
        <v>6782400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2024-03-05T07:09:48Z</dcterms:modified>
</cp:coreProperties>
</file>