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Exim Bank\Exim Bank\"/>
    </mc:Choice>
  </mc:AlternateContent>
  <xr:revisionPtr revIDLastSave="0" documentId="13_ncr:1_{1031A3A5-B2F7-449B-A300-FE73258217F9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Annexure" sheetId="26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" i="26" l="1"/>
  <c r="I7" i="26"/>
  <c r="I6" i="26"/>
  <c r="I5" i="26"/>
  <c r="I4" i="26"/>
  <c r="N12" i="24"/>
  <c r="Q6" i="4" l="1"/>
  <c r="Q5" i="4"/>
  <c r="Q4" i="4"/>
  <c r="Q2" i="4"/>
  <c r="C5" i="25" l="1"/>
  <c r="C4" i="25"/>
  <c r="C3" i="25"/>
  <c r="B2" i="4"/>
  <c r="C2" i="4" s="1"/>
  <c r="Q3" i="4"/>
  <c r="B3" i="4" s="1"/>
  <c r="C3" i="4" s="1"/>
  <c r="D3" i="4" s="1"/>
  <c r="B6" i="4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N13" i="24" s="1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<sst xmlns="http://schemas.openxmlformats.org/spreadsheetml/2006/main" count="173" uniqueCount="129">
  <si>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</si>
  <si>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</si>
  <si>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</si>
  <si>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</si>
  <si>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</si>
  <si>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</si>
  <si>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</si>
  <si>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</si>
  <si>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</si>
  <si>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</si>
  <si>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</si>
  <si>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</si>
  <si>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</si>
  <si>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</si>
  <si>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</si>
  <si>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</si>
  <si>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</si>
  <si>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</si>
  <si>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</si>
  <si>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</si>
  <si>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</si>
  <si>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</si>
  <si>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</si>
  <si>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</si>
  <si>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</si>
  <si>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</si>
  <si>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</si>
  <si>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</si>
  <si>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</si>
  <si>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</si>
  <si>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</si>
  <si>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</si>
  <si>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</si>
  <si>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</si>
  <si>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</si>
  <si>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</si>
  <si>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</si>
  <si>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</si>
  <si>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</si>
  <si>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</si>
  <si>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</si>
  <si>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</si>
  <si>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</si>
  <si>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</si>
  <si>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</si>
  <si>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</si>
  <si>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</si>
  <si>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</si>
  <si>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</si>
  <si>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</si>
  <si>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</si>
  <si>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</si>
  <si>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</si>
  <si>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</si>
  <si>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</si>
  <si>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</si>
  <si>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</si>
  <si>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</si>
  <si>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</si>
  <si>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</si>
  <si>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</si>
  <si>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</si>
  <si>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</si>
  <si>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</si>
  <si>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</si>
  <si>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</si>
  <si>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</si>
  <si>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</si>
  <si>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</si>
  <si>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</si>
  <si>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</si>
  <si>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</si>
  <si>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</si>
  <si>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</si>
  <si>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</si>
  <si>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</si>
  <si>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</si>
  <si>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</si>
  <si>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</si>
  <si>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</si>
  <si>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</si>
  <si>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</si>
  <si>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</si>
  <si>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</si>
  <si>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</si>
  <si>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IGR-02.02.24</t>
  </si>
  <si>
    <t>IGR-01.02.24</t>
  </si>
  <si>
    <t>IGR-14.12.23</t>
  </si>
  <si>
    <t>IGR-26.10.23</t>
  </si>
  <si>
    <t>Living</t>
  </si>
  <si>
    <t>Bath</t>
  </si>
  <si>
    <t>WC</t>
  </si>
  <si>
    <t>Passage</t>
  </si>
  <si>
    <t>Bed</t>
  </si>
  <si>
    <t>Kit</t>
  </si>
  <si>
    <t>Balc</t>
  </si>
  <si>
    <t>Index II No.</t>
  </si>
  <si>
    <t>Licensor</t>
  </si>
  <si>
    <t>Area</t>
  </si>
  <si>
    <t>Rate per Sq. Ft.</t>
  </si>
  <si>
    <t>Date</t>
  </si>
  <si>
    <t>1720/2024</t>
  </si>
  <si>
    <t>01.02.2024</t>
  </si>
  <si>
    <t>Anup Kiratrai Babani</t>
  </si>
  <si>
    <t>Ankita Rajendra Kalasi &amp; Bejad Sheriyar Ruhani</t>
  </si>
  <si>
    <t>Property Address</t>
  </si>
  <si>
    <t>Flat No. 13, 1st Floor, Building No. 25, Bandra HIG Suman Co-op. Hsg. Soc. Ltd., Next to Bandra Reclamation Bus Depot, Krishna Chandra Road, Bandra (West), Mumbai - 400050.</t>
  </si>
  <si>
    <t>Rent</t>
  </si>
  <si>
    <t>17104/2023</t>
  </si>
  <si>
    <t>14.12.2023</t>
  </si>
  <si>
    <t>Anish Naval Makwani</t>
  </si>
  <si>
    <t>Abhay Modi</t>
  </si>
  <si>
    <t>11450/2023</t>
  </si>
  <si>
    <t>26.10.2023</t>
  </si>
  <si>
    <t>Arjun Shyam Sumaya &amp; Shahnaz Arjun Sumaya</t>
  </si>
  <si>
    <t>Uzma Aman Khan</t>
  </si>
  <si>
    <t>Flat No. 61, 6th Floor, Building No. 7, Bandra HIG Sona Co-op. Hsg. Soc. Ltd., Bandra Reclamation Bus Depot, Krishna Chandra Road, Bandra (West), Mumbai - 400050.</t>
  </si>
  <si>
    <t>15738/2023</t>
  </si>
  <si>
    <t>25.09.2023</t>
  </si>
  <si>
    <t>Ajaykant Ramprasad Ruia (HUF)</t>
  </si>
  <si>
    <t>Vishnu Gupta</t>
  </si>
  <si>
    <t>Flat No. 31, 3rd Floor, Building No. 21, Bandra HIG Sea Pearl Co-op. Hsg. Soc. Ltd., Kishan Chandra Marg, Bandra (West), Mumbai - 400050.</t>
  </si>
  <si>
    <t>Flat No. 61, 6th Floor, Building no. 1, Bandra HIG Malhar Co-op. Hsg. Soc. Ltd., MHB Colony, Bandra Reclamation, Bandra (West), Mumbai - 400050.</t>
  </si>
  <si>
    <t>13765/2022</t>
  </si>
  <si>
    <t>27.09.2022</t>
  </si>
  <si>
    <t>Lakshmi Govind Naik</t>
  </si>
  <si>
    <t>Chandani Jigar Jhatakia &amp; Amita Rahul Mehta</t>
  </si>
  <si>
    <t>Flat No. 7/21, 2nd Floor, Bandra HIG Sona Co-op. Hsg. Soc. Ltd., MHB Colony, K. C. Marg, Bandra Reclamation, Bandra (West), Mumbai - 400050.</t>
  </si>
  <si>
    <t>Licensee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</si>
</sst>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3" fontId="0" fillId="0" borderId="0" xfId="1" applyFont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vertical="center" wrapText="1"/>
    </xf>
    <xf numFmtId="43" fontId="0" fillId="0" borderId="9" xfId="1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20</xdr:row>
      <xdr:rowOff>95250</xdr:rowOff>
    </xdr:from>
    <xdr:to>
      <xdr:col>27</xdr:col>
      <xdr:colOff>259407</xdr:colOff>
      <xdr:row>68</xdr:row>
      <xdr:rowOff>96489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2C34D-6D7B-407B-97B0-B9B872B7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3905250"/>
          <a:ext cx="15994707" cy="8878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01886-1036-4087-944F-2B52566A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152400</xdr:rowOff>
    </xdr:from>
    <xdr:to>
      <xdr:col>26</xdr:col>
      <xdr:colOff>135581</xdr:colOff>
      <xdr:row>63</xdr:row>
      <xdr:rowOff>163149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4BFA9-7268-4E6A-82AA-3CEB9EA4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90900"/>
          <a:ext cx="15985181" cy="877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D9E6F1-B7A0-43FF-A0B3-32BA0BE0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47625</xdr:rowOff>
    </xdr:from>
    <xdr:to>
      <xdr:col>20</xdr:col>
      <xdr:colOff>363702</xdr:colOff>
      <xdr:row>56</xdr:row>
      <xdr:rowOff>115506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E99E1-D52A-46F3-A9BC-3DC8986F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43125"/>
          <a:ext cx="12555702" cy="86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178058-3917-4BD0-B316-30D22C37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5452F2-17B2-48B3-9F7D-FC487D3D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9131C9-498D-4787-A4A0-69C68ABE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E4789-2E8A-4FB2-9EB9-46E176E21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D33B7-DFEF-4B86-BD14-4BFAE17E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6" sqref="K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14" sqref="M1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 t="s">
        <v>89</v>
      </c>
      <c r="L5" s="46">
        <v>14.1</v>
      </c>
      <c r="M5" s="46">
        <v>11.59</v>
      </c>
      <c r="N5" s="63">
        <f t="shared" ref="N5:N12" si="6">L5*M5</f>
        <v>163.41899999999998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 t="s">
        <v>90</v>
      </c>
      <c r="L6" s="46">
        <v>5.27</v>
      </c>
      <c r="M6" s="46">
        <v>3.58</v>
      </c>
      <c r="N6" s="46">
        <f t="shared" si="6"/>
        <v>18.866599999999998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 t="s">
        <v>91</v>
      </c>
      <c r="L7" s="46">
        <v>5.37</v>
      </c>
      <c r="M7" s="46">
        <v>2.93</v>
      </c>
      <c r="N7" s="46">
        <f t="shared" si="6"/>
        <v>15.734100000000002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 t="s">
        <v>92</v>
      </c>
      <c r="L8" s="46">
        <v>7.12</v>
      </c>
      <c r="M8" s="46">
        <v>5.0999999999999996</v>
      </c>
      <c r="N8" s="63">
        <f t="shared" si="6"/>
        <v>36.311999999999998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 t="s">
        <v>93</v>
      </c>
      <c r="L9" s="46">
        <v>10.47</v>
      </c>
      <c r="M9" s="46">
        <v>11.42</v>
      </c>
      <c r="N9" s="46">
        <f t="shared" si="6"/>
        <v>119.56740000000001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 t="s">
        <v>95</v>
      </c>
      <c r="L10" s="46">
        <v>6.25</v>
      </c>
      <c r="M10" s="46">
        <v>10.48</v>
      </c>
      <c r="N10" s="46">
        <f t="shared" si="6"/>
        <v>65.5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 t="s">
        <v>93</v>
      </c>
      <c r="L11" s="46">
        <v>9.7799999999999994</v>
      </c>
      <c r="M11" s="46">
        <v>10.39</v>
      </c>
      <c r="N11" s="46">
        <f t="shared" si="6"/>
        <v>101.6142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 t="s">
        <v>94</v>
      </c>
      <c r="L12" s="46">
        <v>9.82</v>
      </c>
      <c r="M12" s="46">
        <v>7.63</v>
      </c>
      <c r="N12" s="63">
        <f t="shared" si="6"/>
        <v>74.926600000000008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>SUM(N5:N12)</f>
        <v>595.93990000000008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/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9" sqref="K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74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665.83333333333337</v>
      </c>
      <c r="C2" s="4">
        <f t="shared" ref="C2:C16" si="1">B2*1.2</f>
        <v>799</v>
      </c>
      <c r="D2" s="4">
        <f t="shared" ref="D2:D16" si="2">C2*1.2</f>
        <v>958.8</v>
      </c>
      <c r="E2" s="5">
        <f t="shared" ref="E2:E16" si="3">R2</f>
        <v>78000</v>
      </c>
      <c r="F2" s="4">
        <f t="shared" ref="F2:F15" si="4">ROUND((E2/B2),0)</f>
        <v>117</v>
      </c>
      <c r="G2" s="4">
        <f t="shared" ref="G2:G15" si="5">ROUND((E2/C2),0)</f>
        <v>98</v>
      </c>
      <c r="H2" s="4">
        <f t="shared" ref="H2:H15" si="6">ROUND((E2/D2),0)</f>
        <v>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799</v>
      </c>
      <c r="Q2">
        <f t="shared" ref="Q2" si="9">P2/1.2</f>
        <v>665.83333333333337</v>
      </c>
      <c r="R2" s="2">
        <v>78000</v>
      </c>
      <c r="S2" s="2" t="s">
        <v>86</v>
      </c>
    </row>
    <row r="3" spans="1:19" x14ac:dyDescent="0.25">
      <c r="A3" s="4">
        <v>2</v>
      </c>
      <c r="B3" s="4">
        <f t="shared" si="0"/>
        <v>333.33333333333337</v>
      </c>
      <c r="C3" s="4">
        <f t="shared" si="1"/>
        <v>400.00000000000006</v>
      </c>
      <c r="D3" s="4">
        <f t="shared" si="2"/>
        <v>480.00000000000006</v>
      </c>
      <c r="E3" s="5">
        <f t="shared" si="3"/>
        <v>45000</v>
      </c>
      <c r="F3" s="4">
        <f t="shared" si="4"/>
        <v>135</v>
      </c>
      <c r="G3" s="4">
        <f t="shared" si="5"/>
        <v>113</v>
      </c>
      <c r="H3" s="4">
        <f t="shared" si="6"/>
        <v>94</v>
      </c>
      <c r="I3" s="4">
        <f t="shared" si="7"/>
        <v>0</v>
      </c>
      <c r="J3" s="4">
        <f t="shared" si="8"/>
        <v>0</v>
      </c>
      <c r="O3">
        <v>0</v>
      </c>
      <c r="P3">
        <v>400</v>
      </c>
      <c r="Q3">
        <f t="shared" ref="Q3:Q10" si="10">P3/1.2</f>
        <v>333.33333333333337</v>
      </c>
      <c r="R3" s="2">
        <v>45000</v>
      </c>
      <c r="S3" s="2" t="s">
        <v>87</v>
      </c>
    </row>
    <row r="4" spans="1:19" x14ac:dyDescent="0.25">
      <c r="A4" s="4">
        <v>3</v>
      </c>
      <c r="B4" s="4">
        <f t="shared" si="0"/>
        <v>708.33333333333337</v>
      </c>
      <c r="C4" s="4">
        <f t="shared" si="1"/>
        <v>850</v>
      </c>
      <c r="D4" s="4">
        <f t="shared" si="2"/>
        <v>1020</v>
      </c>
      <c r="E4" s="5">
        <f t="shared" si="3"/>
        <v>65000</v>
      </c>
      <c r="F4" s="4">
        <f t="shared" si="4"/>
        <v>92</v>
      </c>
      <c r="G4" s="4">
        <f t="shared" si="5"/>
        <v>76</v>
      </c>
      <c r="H4" s="4">
        <f t="shared" si="6"/>
        <v>64</v>
      </c>
      <c r="I4" s="4">
        <f t="shared" si="7"/>
        <v>0</v>
      </c>
      <c r="J4" s="4">
        <f t="shared" si="8"/>
        <v>0</v>
      </c>
      <c r="O4">
        <v>0</v>
      </c>
      <c r="P4">
        <v>850</v>
      </c>
      <c r="Q4">
        <f t="shared" si="10"/>
        <v>708.33333333333337</v>
      </c>
      <c r="R4" s="2">
        <v>65000</v>
      </c>
      <c r="S4" s="2" t="s">
        <v>88</v>
      </c>
    </row>
    <row r="5" spans="1:19" x14ac:dyDescent="0.25">
      <c r="A5" s="4">
        <v>4</v>
      </c>
      <c r="B5" s="4">
        <f t="shared" si="0"/>
        <v>533.33333333333337</v>
      </c>
      <c r="C5" s="4">
        <f t="shared" si="1"/>
        <v>640</v>
      </c>
      <c r="D5" s="4">
        <f t="shared" si="2"/>
        <v>768</v>
      </c>
      <c r="E5" s="5">
        <f t="shared" si="3"/>
        <v>50000</v>
      </c>
      <c r="F5" s="4">
        <f t="shared" si="4"/>
        <v>94</v>
      </c>
      <c r="G5" s="4">
        <f t="shared" si="5"/>
        <v>78</v>
      </c>
      <c r="H5" s="4">
        <f t="shared" si="6"/>
        <v>65</v>
      </c>
      <c r="I5" s="4">
        <f t="shared" si="7"/>
        <v>0</v>
      </c>
      <c r="J5" s="4">
        <f t="shared" si="8"/>
        <v>0</v>
      </c>
      <c r="O5">
        <v>0</v>
      </c>
      <c r="P5">
        <v>640</v>
      </c>
      <c r="Q5">
        <f t="shared" ref="Q5" si="11">P5/1.2</f>
        <v>533.33333333333337</v>
      </c>
      <c r="R5" s="2">
        <v>50000</v>
      </c>
      <c r="S5" s="2" t="s">
        <v>88</v>
      </c>
    </row>
    <row r="6" spans="1:19" x14ac:dyDescent="0.25">
      <c r="A6" s="4">
        <v>5</v>
      </c>
      <c r="B6" s="4">
        <f t="shared" si="0"/>
        <v>529.16666666666674</v>
      </c>
      <c r="C6" s="4">
        <f t="shared" si="1"/>
        <v>635.00000000000011</v>
      </c>
      <c r="D6" s="4">
        <f t="shared" si="2"/>
        <v>762.00000000000011</v>
      </c>
      <c r="E6" s="5">
        <f t="shared" si="3"/>
        <v>62000</v>
      </c>
      <c r="F6" s="4">
        <f t="shared" si="4"/>
        <v>117</v>
      </c>
      <c r="G6" s="4">
        <f t="shared" si="5"/>
        <v>98</v>
      </c>
      <c r="H6" s="4">
        <f t="shared" si="6"/>
        <v>81</v>
      </c>
      <c r="I6" s="4">
        <f t="shared" si="7"/>
        <v>0</v>
      </c>
      <c r="J6" s="4">
        <f t="shared" si="8"/>
        <v>0</v>
      </c>
      <c r="O6">
        <v>0</v>
      </c>
      <c r="P6">
        <v>635</v>
      </c>
      <c r="Q6">
        <f t="shared" si="10"/>
        <v>529.16666666666674</v>
      </c>
      <c r="R6" s="2">
        <v>62000</v>
      </c>
      <c r="S6" s="2" t="s">
        <v>85</v>
      </c>
    </row>
    <row r="7" spans="1:19" x14ac:dyDescent="0.25">
      <c r="A7" s="4">
        <v>6</v>
      </c>
      <c r="B7" s="4">
        <f t="shared" si="0"/>
        <v>541.66666666666674</v>
      </c>
      <c r="C7" s="4">
        <f t="shared" si="1"/>
        <v>650.00000000000011</v>
      </c>
      <c r="D7" s="4">
        <f t="shared" si="2"/>
        <v>780.00000000000011</v>
      </c>
      <c r="E7" s="5">
        <f t="shared" si="3"/>
        <v>75000</v>
      </c>
      <c r="F7" s="4">
        <f t="shared" si="4"/>
        <v>138</v>
      </c>
      <c r="G7" s="4">
        <f t="shared" si="5"/>
        <v>115</v>
      </c>
      <c r="H7" s="4">
        <f t="shared" si="6"/>
        <v>96</v>
      </c>
      <c r="I7" s="4">
        <f t="shared" si="7"/>
        <v>0</v>
      </c>
      <c r="J7" s="4">
        <f t="shared" si="8"/>
        <v>0</v>
      </c>
      <c r="O7">
        <v>0</v>
      </c>
      <c r="P7">
        <v>650</v>
      </c>
      <c r="Q7">
        <f t="shared" si="10"/>
        <v>541.66666666666674</v>
      </c>
      <c r="R7" s="2">
        <v>75000</v>
      </c>
      <c r="S7" s="2"/>
    </row>
    <row r="8" spans="1:19" x14ac:dyDescent="0.25">
      <c r="A8" s="4">
        <v>7</v>
      </c>
      <c r="B8" s="4">
        <f t="shared" si="0"/>
        <v>508.33333333333337</v>
      </c>
      <c r="C8" s="4">
        <f t="shared" si="1"/>
        <v>610</v>
      </c>
      <c r="D8" s="4">
        <f t="shared" si="2"/>
        <v>732</v>
      </c>
      <c r="E8" s="5">
        <f t="shared" si="3"/>
        <v>70000</v>
      </c>
      <c r="F8" s="4">
        <f t="shared" si="4"/>
        <v>138</v>
      </c>
      <c r="G8" s="4">
        <f t="shared" si="5"/>
        <v>115</v>
      </c>
      <c r="H8" s="4">
        <f t="shared" si="6"/>
        <v>96</v>
      </c>
      <c r="I8" s="4">
        <f t="shared" si="7"/>
        <v>0</v>
      </c>
      <c r="J8" s="4">
        <f t="shared" si="8"/>
        <v>0</v>
      </c>
      <c r="O8">
        <v>0</v>
      </c>
      <c r="P8">
        <v>610</v>
      </c>
      <c r="Q8">
        <f t="shared" si="10"/>
        <v>508.33333333333337</v>
      </c>
      <c r="R8" s="2">
        <v>70000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9:P10" si="12">O9/1.2</f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2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596</v>
      </c>
    </row>
    <row r="29" spans="1:19" s="10" customFormat="1" x14ac:dyDescent="0.25">
      <c r="C29" s="72" t="s">
        <v>1</v>
      </c>
      <c r="D29" s="72"/>
      <c r="F29" s="57" t="s">
        <v>72</v>
      </c>
      <c r="G29" s="57"/>
      <c r="H29" s="10">
        <f>G29/G28</f>
        <v>0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1D3E0-539B-412E-B68B-72BB6901824E}">
  <dimension ref="A3:I10"/>
  <sheetViews>
    <sheetView tabSelected="1" workbookViewId="0">
      <selection activeCell="E3" sqref="E3"/>
    </sheetView>
  </sheetViews>
  <sheetFormatPr defaultRowHeight="15" x14ac:dyDescent="0.25"/>
  <cols>
    <col min="1" max="1" width="6.85546875" style="78" bestFit="1" customWidth="1"/>
    <col min="2" max="2" width="11.140625" style="79" bestFit="1" customWidth="1"/>
    <col min="3" max="3" width="10.140625" style="79" bestFit="1" customWidth="1"/>
    <col min="4" max="4" width="19.28515625" style="80" bestFit="1" customWidth="1"/>
    <col min="5" max="5" width="15.140625" style="80" bestFit="1" customWidth="1"/>
    <col min="6" max="6" width="31.42578125" style="80" bestFit="1" customWidth="1"/>
    <col min="7" max="7" width="15.140625" style="80" bestFit="1" customWidth="1"/>
    <col min="8" max="8" width="7.42578125" style="80" bestFit="1" customWidth="1"/>
    <col min="9" max="9" width="14.5703125" style="80" bestFit="1" customWidth="1"/>
    <col min="10" max="16384" width="9.140625" style="79"/>
  </cols>
  <sheetData>
    <row r="3" spans="1:9" s="78" customFormat="1" x14ac:dyDescent="0.25">
      <c r="A3" s="60" t="s">
        <v>0</v>
      </c>
      <c r="B3" s="60" t="s">
        <v>96</v>
      </c>
      <c r="C3" s="60" t="s">
        <v>100</v>
      </c>
      <c r="D3" s="86" t="s">
        <v>97</v>
      </c>
      <c r="E3" s="86" t="s">
        <v>128</v>
      </c>
      <c r="F3" s="86" t="s">
        <v>105</v>
      </c>
      <c r="G3" s="86" t="s">
        <v>107</v>
      </c>
      <c r="H3" s="86" t="s">
        <v>98</v>
      </c>
      <c r="I3" s="86" t="s">
        <v>99</v>
      </c>
    </row>
    <row r="4" spans="1:9" ht="90" x14ac:dyDescent="0.25">
      <c r="A4" s="82">
        <v>1</v>
      </c>
      <c r="B4" s="83" t="s">
        <v>101</v>
      </c>
      <c r="C4" s="83" t="s">
        <v>102</v>
      </c>
      <c r="D4" s="84" t="s">
        <v>103</v>
      </c>
      <c r="E4" s="84" t="s">
        <v>104</v>
      </c>
      <c r="F4" s="84" t="s">
        <v>106</v>
      </c>
      <c r="G4" s="85">
        <v>78000</v>
      </c>
      <c r="H4" s="85">
        <v>799</v>
      </c>
      <c r="I4" s="85">
        <f>G4/H4</f>
        <v>97.622027534418024</v>
      </c>
    </row>
    <row r="5" spans="1:9" ht="90" x14ac:dyDescent="0.25">
      <c r="A5" s="82">
        <v>2</v>
      </c>
      <c r="B5" s="83" t="s">
        <v>108</v>
      </c>
      <c r="C5" s="83" t="s">
        <v>109</v>
      </c>
      <c r="D5" s="84" t="s">
        <v>110</v>
      </c>
      <c r="E5" s="84" t="s">
        <v>111</v>
      </c>
      <c r="F5" s="84" t="s">
        <v>116</v>
      </c>
      <c r="G5" s="85">
        <v>45000</v>
      </c>
      <c r="H5" s="85">
        <v>400</v>
      </c>
      <c r="I5" s="85">
        <f t="shared" ref="I5:I8" si="0">G5/H5</f>
        <v>112.5</v>
      </c>
    </row>
    <row r="6" spans="1:9" ht="75" x14ac:dyDescent="0.25">
      <c r="A6" s="82">
        <v>3</v>
      </c>
      <c r="B6" s="83" t="s">
        <v>112</v>
      </c>
      <c r="C6" s="83" t="s">
        <v>113</v>
      </c>
      <c r="D6" s="84" t="s">
        <v>114</v>
      </c>
      <c r="E6" s="84" t="s">
        <v>115</v>
      </c>
      <c r="F6" s="84" t="s">
        <v>122</v>
      </c>
      <c r="G6" s="85">
        <v>65000</v>
      </c>
      <c r="H6" s="85">
        <v>850</v>
      </c>
      <c r="I6" s="85">
        <f t="shared" si="0"/>
        <v>76.470588235294116</v>
      </c>
    </row>
    <row r="7" spans="1:9" ht="75" x14ac:dyDescent="0.25">
      <c r="A7" s="82">
        <v>4</v>
      </c>
      <c r="B7" s="83" t="s">
        <v>117</v>
      </c>
      <c r="C7" s="83" t="s">
        <v>118</v>
      </c>
      <c r="D7" s="84" t="s">
        <v>119</v>
      </c>
      <c r="E7" s="84" t="s">
        <v>120</v>
      </c>
      <c r="F7" s="84" t="s">
        <v>121</v>
      </c>
      <c r="G7" s="85">
        <v>50000</v>
      </c>
      <c r="H7" s="85">
        <v>640</v>
      </c>
      <c r="I7" s="85">
        <f t="shared" si="0"/>
        <v>78.125</v>
      </c>
    </row>
    <row r="8" spans="1:9" ht="75" x14ac:dyDescent="0.25">
      <c r="A8" s="82">
        <v>5</v>
      </c>
      <c r="B8" s="83" t="s">
        <v>123</v>
      </c>
      <c r="C8" s="83" t="s">
        <v>124</v>
      </c>
      <c r="D8" s="84" t="s">
        <v>125</v>
      </c>
      <c r="E8" s="84" t="s">
        <v>126</v>
      </c>
      <c r="F8" s="84" t="s">
        <v>127</v>
      </c>
      <c r="G8" s="85">
        <v>62000</v>
      </c>
      <c r="H8" s="85">
        <v>635</v>
      </c>
      <c r="I8" s="85">
        <f t="shared" si="0"/>
        <v>97.637795275590548</v>
      </c>
    </row>
    <row r="9" spans="1:9" x14ac:dyDescent="0.25">
      <c r="G9" s="81"/>
      <c r="H9" s="81"/>
      <c r="I9" s="81"/>
    </row>
    <row r="10" spans="1:9" x14ac:dyDescent="0.25">
      <c r="G10" s="81"/>
      <c r="H10" s="81"/>
      <c r="I10" s="8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Annexure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2024-03-11T11:12:38Z</dcterms:modified>
</cp:coreProperties>
</file>