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C9B3024-9672-4F56-84B8-83908A8CD7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B23" i="5"/>
  <c r="B25" i="5"/>
  <c r="B20" i="5"/>
  <c r="I10" i="5" l="1"/>
  <c r="J9" i="5"/>
  <c r="I9" i="5"/>
  <c r="G40" i="5"/>
  <c r="K39" i="5"/>
  <c r="M40" i="5"/>
  <c r="G39" i="5"/>
  <c r="I36" i="5"/>
  <c r="J44" i="5"/>
  <c r="K44" i="5" s="1"/>
  <c r="G44" i="5"/>
  <c r="K43" i="5"/>
  <c r="J43" i="5"/>
  <c r="G43" i="5"/>
  <c r="L9" i="5"/>
  <c r="I33" i="5"/>
  <c r="B19" i="5" l="1"/>
  <c r="I35" i="5"/>
  <c r="I34" i="5"/>
  <c r="J42" i="5"/>
  <c r="K42" i="5" s="1"/>
  <c r="G42" i="5"/>
  <c r="J41" i="5"/>
  <c r="G41" i="5"/>
  <c r="J40" i="5"/>
  <c r="L40" i="5" s="1"/>
  <c r="J39" i="5"/>
  <c r="L39" i="5" s="1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l="1"/>
  <c r="B13" i="5"/>
  <c r="B14" i="5" s="1"/>
  <c r="B15" i="5" s="1"/>
  <c r="K41" i="5"/>
  <c r="L41" i="5"/>
  <c r="K40" i="5"/>
  <c r="B21" i="5" l="1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<sst xmlns="http://schemas.openxmlformats.org/spreadsheetml/2006/main" count="26" uniqueCount="26">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</sst>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0DFF5-43EE-40C2-AED5-20BCFB2B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C7389C-8F97-49A9-ACF8-3D763A11D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E41497-7E47-4206-B5D5-093172D1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8E5C6-5825-4F40-BD95-005D87706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A9B276-FEB8-483D-BBDD-F247AC53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D18" sqref="D18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2003</v>
      </c>
      <c r="C6" s="4"/>
      <c r="D6" s="3"/>
      <c r="I6" s="3">
        <v>2003</v>
      </c>
      <c r="J6" s="3">
        <v>2024</v>
      </c>
      <c r="K6" s="3">
        <f>J6-I6</f>
        <v>21</v>
      </c>
      <c r="L6" s="3">
        <f>K6-60</f>
        <v>-39</v>
      </c>
    </row>
    <row r="7" spans="1:12" ht="16.5" x14ac:dyDescent="0.3">
      <c r="A7" s="4" t="s">
        <v>6</v>
      </c>
      <c r="B7" s="4">
        <f>B5-B6</f>
        <v>21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-39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143*3000</f>
        <v>429000</v>
      </c>
      <c r="C9" s="8"/>
      <c r="D9" s="7"/>
      <c r="H9" s="12"/>
      <c r="I9" s="13">
        <f>11.05*10.764</f>
        <v>118.9422</v>
      </c>
      <c r="J9" s="13">
        <f>13.27*10.764</f>
        <v>142.83828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>
        <f>I9*1.2</f>
        <v>142.73063999999999</v>
      </c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31.5</v>
      </c>
      <c r="C13" s="4"/>
      <c r="D13" s="3"/>
    </row>
    <row r="14" spans="1:12" ht="16.5" x14ac:dyDescent="0.3">
      <c r="A14" s="4"/>
      <c r="B14" s="9">
        <f>B13%</f>
        <v>0.315</v>
      </c>
      <c r="C14" s="9"/>
      <c r="D14" s="18"/>
    </row>
    <row r="15" spans="1:12" ht="16.5" x14ac:dyDescent="0.3">
      <c r="A15" s="4" t="s">
        <v>11</v>
      </c>
      <c r="B15" s="8">
        <f>ROUND((B9*B14),0)</f>
        <v>135135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10" ht="16.5" x14ac:dyDescent="0.3">
      <c r="A17" s="4" t="s">
        <v>2</v>
      </c>
      <c r="B17" s="8">
        <v>143</v>
      </c>
      <c r="C17" s="8"/>
      <c r="D17" s="7"/>
      <c r="I17">
        <v>120</v>
      </c>
    </row>
    <row r="18" spans="1:10" ht="16.5" x14ac:dyDescent="0.3">
      <c r="A18" s="4" t="s">
        <v>22</v>
      </c>
      <c r="B18" s="4">
        <v>30000</v>
      </c>
      <c r="C18" s="4"/>
      <c r="D18" s="3"/>
      <c r="I18">
        <v>35</v>
      </c>
    </row>
    <row r="19" spans="1:10" ht="16.5" x14ac:dyDescent="0.3">
      <c r="A19" s="4" t="s">
        <v>12</v>
      </c>
      <c r="B19" s="8">
        <f>B18*B17</f>
        <v>4290000</v>
      </c>
      <c r="C19" s="8"/>
      <c r="D19" s="7"/>
    </row>
    <row r="20" spans="1:10" ht="16.5" x14ac:dyDescent="0.3">
      <c r="A20" s="10" t="s">
        <v>13</v>
      </c>
      <c r="B20" s="11">
        <f>B19-B15</f>
        <v>4154865</v>
      </c>
      <c r="C20" s="19"/>
      <c r="D20" s="19"/>
    </row>
    <row r="21" spans="1:10" ht="16.5" x14ac:dyDescent="0.3">
      <c r="A21" s="10" t="s">
        <v>14</v>
      </c>
      <c r="B21" s="11">
        <f>B20*0.9</f>
        <v>3739378.5</v>
      </c>
      <c r="C21" s="19"/>
      <c r="D21" s="19"/>
    </row>
    <row r="22" spans="1:10" ht="16.5" x14ac:dyDescent="0.3">
      <c r="A22" s="10" t="s">
        <v>15</v>
      </c>
      <c r="B22" s="11">
        <f>B20*0.8</f>
        <v>3323892</v>
      </c>
      <c r="C22" s="19"/>
      <c r="D22" s="19"/>
    </row>
    <row r="23" spans="1:10" ht="16.5" x14ac:dyDescent="0.3">
      <c r="A23" s="10" t="s">
        <v>16</v>
      </c>
      <c r="B23" s="11">
        <f>B20*0.045/12</f>
        <v>15580.74375</v>
      </c>
      <c r="C23" s="19"/>
      <c r="D23" s="19"/>
    </row>
    <row r="25" spans="1:10" x14ac:dyDescent="0.25">
      <c r="B25" s="1">
        <f>B20/143</f>
        <v>29055</v>
      </c>
      <c r="J25" s="21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0" x14ac:dyDescent="0.25">
      <c r="D32" s="3">
        <v>350</v>
      </c>
      <c r="E32" s="5"/>
      <c r="F32" s="3">
        <v>9800000</v>
      </c>
      <c r="G32" s="3" t="e">
        <f t="shared" ref="G32:G37" si="0">F32/E32</f>
        <v>#DIV/0!</v>
      </c>
      <c r="H32" s="3">
        <f t="shared" ref="H32:H37" si="1">F32/D32</f>
        <v>28000</v>
      </c>
      <c r="I32" s="3"/>
    </row>
    <row r="33" spans="4:13" x14ac:dyDescent="0.25">
      <c r="D33" s="3">
        <v>200</v>
      </c>
      <c r="E33" s="5"/>
      <c r="F33" s="3">
        <v>4500000</v>
      </c>
      <c r="G33" s="3" t="e">
        <f t="shared" si="0"/>
        <v>#DIV/0!</v>
      </c>
      <c r="H33" s="3" t="e">
        <f>G33/1.2</f>
        <v>#DIV/0!</v>
      </c>
      <c r="I33" s="3">
        <f>F33/D33</f>
        <v>22500</v>
      </c>
    </row>
    <row r="34" spans="4:13" x14ac:dyDescent="0.25">
      <c r="D34" s="3">
        <v>480</v>
      </c>
      <c r="E34" s="5"/>
      <c r="F34" s="7">
        <v>17500000</v>
      </c>
      <c r="G34" s="3" t="e">
        <f t="shared" si="0"/>
        <v>#DIV/0!</v>
      </c>
      <c r="H34" s="3">
        <f t="shared" si="1"/>
        <v>36458.333333333336</v>
      </c>
      <c r="I34" s="3" t="e">
        <f>D34/E34</f>
        <v>#DIV/0!</v>
      </c>
    </row>
    <row r="35" spans="4:13" x14ac:dyDescent="0.25">
      <c r="D35" s="3">
        <v>280</v>
      </c>
      <c r="E35" s="5"/>
      <c r="F35" s="7">
        <v>12000000</v>
      </c>
      <c r="G35" s="6" t="e">
        <f t="shared" si="0"/>
        <v>#DIV/0!</v>
      </c>
      <c r="H35" s="6">
        <f t="shared" si="1"/>
        <v>42857.142857142855</v>
      </c>
      <c r="I35" s="3" t="e">
        <f>D35/E35</f>
        <v>#DIV/0!</v>
      </c>
    </row>
    <row r="36" spans="4:13" x14ac:dyDescent="0.25">
      <c r="D36" s="3">
        <v>400</v>
      </c>
      <c r="E36" s="6"/>
      <c r="F36" s="7">
        <v>12000000</v>
      </c>
      <c r="G36" s="6" t="e">
        <f t="shared" si="0"/>
        <v>#DIV/0!</v>
      </c>
      <c r="H36" s="6">
        <f t="shared" si="1"/>
        <v>30000</v>
      </c>
      <c r="I36" s="3" t="e">
        <f>D36/E36</f>
        <v>#DIV/0!</v>
      </c>
    </row>
    <row r="37" spans="4:13" x14ac:dyDescent="0.25">
      <c r="D37" s="3">
        <v>255</v>
      </c>
      <c r="E37" s="6">
        <v>165</v>
      </c>
      <c r="F37" s="6">
        <v>7500000</v>
      </c>
      <c r="G37" s="6">
        <f t="shared" si="0"/>
        <v>45454.545454545456</v>
      </c>
      <c r="H37" s="6">
        <f t="shared" si="1"/>
        <v>29411.764705882353</v>
      </c>
      <c r="I37" s="3"/>
    </row>
    <row r="38" spans="4:13" x14ac:dyDescent="0.25">
      <c r="E38" t="s">
        <v>21</v>
      </c>
    </row>
    <row r="39" spans="4:13" x14ac:dyDescent="0.25">
      <c r="E39" s="3">
        <v>225</v>
      </c>
      <c r="F39" s="2">
        <v>3500000</v>
      </c>
      <c r="G39" s="3">
        <f>F39/E39</f>
        <v>15555.555555555555</v>
      </c>
      <c r="H39">
        <v>210000</v>
      </c>
      <c r="I39">
        <v>30000</v>
      </c>
      <c r="J39" s="3">
        <f t="shared" ref="J39:J44" si="2">I39+H39+F39</f>
        <v>3740000</v>
      </c>
      <c r="K39" s="3">
        <f>J39/E39</f>
        <v>16622.222222222223</v>
      </c>
      <c r="L39" s="7">
        <f>J39/719</f>
        <v>5201.6689847009739</v>
      </c>
      <c r="M39" s="3"/>
    </row>
    <row r="40" spans="4:13" x14ac:dyDescent="0.25">
      <c r="E40" s="3">
        <v>225</v>
      </c>
      <c r="F40" s="2">
        <v>3600000</v>
      </c>
      <c r="G40" s="3">
        <f>F40/E40</f>
        <v>16000</v>
      </c>
      <c r="H40">
        <v>210000</v>
      </c>
      <c r="I40">
        <v>30000</v>
      </c>
      <c r="J40" s="3">
        <f t="shared" si="2"/>
        <v>3840000</v>
      </c>
      <c r="K40" s="3">
        <f t="shared" ref="K40:K44" si="3">J40/E40</f>
        <v>17066.666666666668</v>
      </c>
      <c r="L40" s="7" t="e">
        <f>J40/D40</f>
        <v>#DIV/0!</v>
      </c>
      <c r="M40" s="3" t="e">
        <f>F40/D40</f>
        <v>#DIV/0!</v>
      </c>
    </row>
    <row r="41" spans="4:13" x14ac:dyDescent="0.25">
      <c r="D41" s="3"/>
      <c r="E41" s="3"/>
      <c r="F41" s="3"/>
      <c r="G41" s="3" t="e">
        <f t="shared" ref="G41:G44" si="4">F41/E41</f>
        <v>#DIV/0!</v>
      </c>
      <c r="H41" s="3">
        <v>51000</v>
      </c>
      <c r="I41" s="3">
        <v>30000</v>
      </c>
      <c r="J41" s="3">
        <f t="shared" si="2"/>
        <v>81000</v>
      </c>
      <c r="K41" s="3" t="e">
        <f t="shared" si="3"/>
        <v>#DIV/0!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K59" sqref="K5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2024-03-04T06:16:29Z</dcterms:modified>
</cp:coreProperties>
</file>