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C691E56-13AD-4384-8A79-94D333F23DB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4" i="1" l="1"/>
  <c r="I34" i="1"/>
  <c r="A34" i="1"/>
  <c r="A33" i="1"/>
  <c r="E14" i="1"/>
  <c r="B18" i="1"/>
  <c r="F6" i="1"/>
  <c r="E8" i="1"/>
  <c r="E6" i="1"/>
  <c r="F35" i="1"/>
  <c r="G35" i="1" s="1"/>
  <c r="C33" i="1"/>
  <c r="F33" i="1"/>
  <c r="F36" i="1"/>
  <c r="G36" i="1" s="1"/>
  <c r="C36" i="1"/>
  <c r="B10" i="1"/>
  <c r="B11" i="1" s="1"/>
  <c r="B8" i="1"/>
  <c r="B6" i="1"/>
  <c r="B5" i="1"/>
  <c r="B14" i="1" s="1"/>
  <c r="G33" i="1" l="1"/>
  <c r="B12" i="1"/>
  <c r="B13" i="1" s="1"/>
  <c r="C35" i="1"/>
  <c r="C34" i="1"/>
  <c r="B15" i="1" l="1"/>
  <c r="B17" i="1" s="1"/>
  <c r="I29" i="1"/>
  <c r="B19" i="1" l="1"/>
  <c r="I28" i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4" i="1"/>
  <c r="G34" i="1" s="1"/>
  <c r="H33" i="1" l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<sst xmlns="http://schemas.openxmlformats.org/spreadsheetml/2006/main" count="28" uniqueCount="26">
  <si>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</si>
  <si>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</si>
  <si>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</si>
  <si>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</si>
  <si>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</si>
  <si>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</si>
  <si>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</si>
  <si>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</si>
  <si>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</si>
  <si>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</si>
  <si>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</si>
  <si>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</si>
  <si>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</si>
  <si>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</si>
  <si>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</si>
  <si>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</si>
  <si>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</si>
  <si>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</si>
  <si>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</si>
  <si>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</si>
  <si>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</si>
  <si>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</si>
  <si>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</si>
  <si>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</si>
  <si>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</si>
  <si>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Balcony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</si>
</sst>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0" fillId="2" borderId="0" xfId="0" applyFill="1"/>
    <xf numFmtId="0" fontId="7" fillId="2" borderId="0" xfId="0" applyFont="1" applyFill="1"/>
    <xf numFmtId="43" fontId="0" fillId="2" borderId="0" xfId="0" applyNumberFormat="1" applyFill="1"/>
    <xf numFmtId="43" fontId="2" fillId="2" borderId="0" xfId="0" applyNumberFormat="1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144852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0B0EC8-8496-4B8C-B22E-5352AA023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65652" cy="886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554654</xdr:colOff>
      <xdr:row>46</xdr:row>
      <xdr:rowOff>163171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36A43A-F803-4745-9F2C-AEBA9DCAF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94654" cy="8926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277965</xdr:colOff>
      <xdr:row>45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F535DF-D671-45F9-902A-2257DC2EC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9965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325512</xdr:colOff>
      <xdr:row>43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37CF71-E66A-4128-8B2B-BF665B362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07912" cy="8287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8</xdr:col>
      <xdr:colOff>572256</xdr:colOff>
      <xdr:row>36</xdr:row>
      <xdr:rowOff>96220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2FD5DE-939C-4E66-AEDD-9986890CD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5420481" cy="695422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457944</xdr:colOff>
      <xdr:row>39</xdr:row>
      <xdr:rowOff>134379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3EDE66-4A9F-4430-8B53-6F55C0E9F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5334744" cy="7373379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36</xdr:col>
      <xdr:colOff>439573</xdr:colOff>
      <xdr:row>38</xdr:row>
      <xdr:rowOff>115300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7BD35BB-E5FA-49E2-8A6E-F2C46FC12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190500"/>
          <a:ext cx="10193173" cy="7163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0</xdr:rowOff>
    </xdr:from>
    <xdr:to>
      <xdr:col>23</xdr:col>
      <xdr:colOff>459221</xdr:colOff>
      <xdr:row>93</xdr:row>
      <xdr:rowOff>163171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462010-543E-B2D8-1EF1-F1444369E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953500"/>
          <a:ext cx="14480021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I36" sqref="I36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11000</v>
      </c>
      <c r="C3" s="17"/>
      <c r="D3" s="10"/>
      <c r="E3">
        <v>2024</v>
      </c>
      <c r="F3" s="3">
        <v>2024</v>
      </c>
      <c r="G3" s="4">
        <f>F3-E3</f>
        <v>0</v>
      </c>
      <c r="L3" s="3"/>
      <c r="M3" s="4"/>
    </row>
    <row r="4" spans="1:17" ht="33" x14ac:dyDescent="0.3">
      <c r="A4" s="18" t="s">
        <v>1</v>
      </c>
      <c r="B4" s="28">
        <v>2600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8400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2600</v>
      </c>
      <c r="C6" s="17"/>
      <c r="D6" s="10"/>
      <c r="E6">
        <f>37.39*10.764</f>
        <v>402.46596</v>
      </c>
      <c r="F6" s="3">
        <f>E8*1.1</f>
        <v>479.01255600000002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 t="s">
        <v>25</v>
      </c>
      <c r="E7">
        <v>33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>
        <f>SUM(E6:E7)</f>
        <v>435.46596</v>
      </c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2600</v>
      </c>
      <c r="C13" s="21"/>
      <c r="D13" s="44"/>
      <c r="E13">
        <v>396</v>
      </c>
      <c r="F13">
        <v>43</v>
      </c>
      <c r="G13" s="13">
        <v>22</v>
      </c>
      <c r="H13" s="31">
        <v>16</v>
      </c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8400</v>
      </c>
      <c r="C14" s="17"/>
      <c r="D14" s="10"/>
      <c r="E14" s="6">
        <f>E13+F13+G13+H13</f>
        <v>477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11000</v>
      </c>
      <c r="C15" s="17"/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435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4785000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479*B4</f>
        <v>1245400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11962.5</v>
      </c>
      <c r="C19" s="39"/>
      <c r="D19" s="10"/>
      <c r="E19" s="50"/>
      <c r="F19" s="51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402</v>
      </c>
      <c r="C25" s="8"/>
      <c r="D25" s="8"/>
      <c r="E25" s="8">
        <v>4800000</v>
      </c>
      <c r="F25" s="10">
        <f t="shared" ref="F25:F31" si="0">E25/B25</f>
        <v>11940.298507462687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435</v>
      </c>
      <c r="C26" s="8"/>
      <c r="D26" s="8"/>
      <c r="E26" s="8">
        <v>4940000</v>
      </c>
      <c r="F26" s="10">
        <f t="shared" si="0"/>
        <v>11356.32183908046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435</v>
      </c>
      <c r="C27" s="8"/>
      <c r="D27" s="8"/>
      <c r="E27" s="10">
        <v>4800000</v>
      </c>
      <c r="F27" s="10">
        <f t="shared" si="0"/>
        <v>11034.48275862069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>
        <v>413</v>
      </c>
      <c r="C28" s="8"/>
      <c r="D28" s="8"/>
      <c r="E28" s="10">
        <v>4400000</v>
      </c>
      <c r="F28" s="10">
        <f t="shared" si="0"/>
        <v>10653.753026634382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10" x14ac:dyDescent="0.25">
      <c r="A33" s="7">
        <f>33.81*10.764</f>
        <v>363.93083999999999</v>
      </c>
      <c r="B33" s="7">
        <v>3675000</v>
      </c>
      <c r="C33">
        <f>B33/A33</f>
        <v>10098.072479925033</v>
      </c>
      <c r="D33">
        <v>257300</v>
      </c>
      <c r="E33">
        <v>30000</v>
      </c>
      <c r="F33">
        <f>E33+D33+B33</f>
        <v>3962300</v>
      </c>
      <c r="G33">
        <f>F33/A33</f>
        <v>10887.50818699509</v>
      </c>
      <c r="H33" s="6" t="e">
        <f>F33/#REF!</f>
        <v>#REF!</v>
      </c>
    </row>
    <row r="34" spans="1:10" x14ac:dyDescent="0.25">
      <c r="A34" s="48">
        <f>56*10.764</f>
        <v>602.78399999999999</v>
      </c>
      <c r="B34" s="49">
        <v>6450000</v>
      </c>
      <c r="C34" s="48">
        <f>B34/A34</f>
        <v>10700.350374263418</v>
      </c>
      <c r="D34" s="48">
        <v>451500</v>
      </c>
      <c r="E34">
        <v>30000</v>
      </c>
      <c r="F34" s="48">
        <f>E34+D34+B34</f>
        <v>6931500</v>
      </c>
      <c r="G34" s="48">
        <f>F34/A34</f>
        <v>11499.143971970059</v>
      </c>
      <c r="H34" s="6" t="e">
        <f>F34/#REF!</f>
        <v>#REF!</v>
      </c>
      <c r="I34">
        <f>53.21*10.764</f>
        <v>572.75243999999998</v>
      </c>
      <c r="J34">
        <f>B34/I34</f>
        <v>11261.409903378151</v>
      </c>
    </row>
    <row r="35" spans="1:10" x14ac:dyDescent="0.25">
      <c r="B35" s="7">
        <v>3000000</v>
      </c>
      <c r="C35" t="e">
        <f>B35/A35</f>
        <v>#DIV/0!</v>
      </c>
      <c r="D35">
        <v>100</v>
      </c>
      <c r="E35">
        <v>100</v>
      </c>
      <c r="F35">
        <f>E35+D35+B35</f>
        <v>3000200</v>
      </c>
      <c r="G35" t="e">
        <f>F35/A35</f>
        <v>#DIV/0!</v>
      </c>
    </row>
    <row r="36" spans="1:10" ht="15.75" x14ac:dyDescent="0.25">
      <c r="A36" s="30"/>
      <c r="B36" s="7">
        <v>3300000</v>
      </c>
      <c r="C36" t="e">
        <f>B36/A36</f>
        <v>#DIV/0!</v>
      </c>
      <c r="D36">
        <v>198000</v>
      </c>
      <c r="E36">
        <v>30000</v>
      </c>
      <c r="F36">
        <f>E36+D36+B36</f>
        <v>3528000</v>
      </c>
      <c r="G36" t="e">
        <f>F36/A36</f>
        <v>#DIV/0!</v>
      </c>
    </row>
    <row r="37" spans="1:10" ht="15.75" x14ac:dyDescent="0.25">
      <c r="A37" s="30"/>
    </row>
    <row r="38" spans="1:10" ht="15.75" x14ac:dyDescent="0.25">
      <c r="A38" s="30"/>
    </row>
    <row r="39" spans="1:10" ht="15.75" x14ac:dyDescent="0.25">
      <c r="A39" s="30"/>
    </row>
    <row r="40" spans="1:10" ht="15.75" x14ac:dyDescent="0.25">
      <c r="A40" s="30"/>
    </row>
    <row r="41" spans="1:10" ht="15.75" x14ac:dyDescent="0.25">
      <c r="A41" s="30"/>
    </row>
    <row r="42" spans="1:10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7" workbookViewId="0">
      <selection activeCell="U2" sqref="U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2024-02-29T09:39:22Z</dcterms:modified>
</cp:coreProperties>
</file>