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FD9334D-14BA-4664-8FBB-E29DA99005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" sheetId="4" r:id="rId1"/>
  </sheets>
  <calcPr calcId="191029"/>
</workbook>
</file>

<file path=xl/calcChain.xml><?xml version="1.0" encoding="utf-8"?>
<calcChain xmlns="http://schemas.openxmlformats.org/spreadsheetml/2006/main">
  <c r="C8" i="4" l="1"/>
  <c r="C12" i="4" l="1"/>
  <c r="C21" i="4" l="1"/>
  <c r="P34" i="4" l="1"/>
  <c r="C14" i="4" l="1"/>
  <c r="C6" i="4"/>
  <c r="C15" i="4" l="1"/>
  <c r="C17" i="4"/>
  <c r="C23" i="4" s="1"/>
  <c r="C25" i="4" s="1"/>
  <c r="C28" i="4" l="1"/>
  <c r="C32" i="4" l="1"/>
  <c r="C33" i="4" s="1"/>
</calcChain>
</file>

<file path=xl/sharedStrings.xml><?xml version="1.0" encoding="utf-8"?>
<sst xmlns="http://schemas.openxmlformats.org/spreadsheetml/2006/main" count="25" uniqueCount="24">
  <si>
    <t>Year of Construction</t>
  </si>
  <si>
    <t>Age of Building</t>
  </si>
  <si>
    <t>Depreciation</t>
  </si>
  <si>
    <t>Amount of Depreciation</t>
  </si>
  <si>
    <t>Stamp Duty</t>
  </si>
  <si>
    <t>Registration Charges</t>
  </si>
  <si>
    <t xml:space="preserve"> Cost of Acquisition</t>
  </si>
  <si>
    <t>Depreciated Cost of Interior</t>
  </si>
  <si>
    <t>Indexed Cost of Acquisition</t>
  </si>
  <si>
    <t>Value of Property as on Year</t>
  </si>
  <si>
    <t>Current Year</t>
  </si>
  <si>
    <t>Sq.FT.</t>
  </si>
  <si>
    <t>Sq.M.</t>
  </si>
  <si>
    <t>Ready Reckoner</t>
  </si>
  <si>
    <t>Index Cost - 2001</t>
  </si>
  <si>
    <t xml:space="preserve">{(100-10) x17}/70.00 </t>
  </si>
  <si>
    <t>Depreciated Value</t>
  </si>
  <si>
    <t>G. G. Morarji (HUF)</t>
  </si>
  <si>
    <t>Area of Unit</t>
  </si>
  <si>
    <t>Rate for Cost of Construction (For Unit)</t>
  </si>
  <si>
    <t>Cost of Construction of Unit</t>
  </si>
  <si>
    <t>Unit</t>
  </si>
  <si>
    <t>Value of the Unit (BU area * Rate)</t>
  </si>
  <si>
    <t>Index Cost - 2023-24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</si>
</sst>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7" borderId="1" applyNumberFormat="0" applyFont="0" applyAlignment="0" applyProtection="0"/>
  </cellStyleXfs>
  <cellXfs count="38">
    <xf numFmtId="0" fontId="0" fillId="0" borderId="0" xfId="0"/>
    <xf numFmtId="43" fontId="0" fillId="0" borderId="0" xfId="1" applyFont="1"/>
    <xf numFmtId="43" fontId="0" fillId="0" borderId="0" xfId="0" applyNumberFormat="1"/>
    <xf numFmtId="49" fontId="0" fillId="0" borderId="0" xfId="0" applyNumberFormat="1"/>
    <xf numFmtId="0" fontId="5" fillId="0" borderId="0" xfId="0" applyFont="1"/>
    <xf numFmtId="3" fontId="0" fillId="0" borderId="0" xfId="0" applyNumberFormat="1"/>
    <xf numFmtId="10" fontId="0" fillId="0" borderId="0" xfId="0" applyNumberFormat="1"/>
    <xf numFmtId="0" fontId="0" fillId="8" borderId="0" xfId="0" applyFill="1"/>
    <xf numFmtId="0" fontId="0" fillId="3" borderId="2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right"/>
    </xf>
    <xf numFmtId="43" fontId="0" fillId="4" borderId="2" xfId="1" applyFont="1" applyFill="1" applyBorder="1" applyAlignment="1">
      <alignment horizontal="right"/>
    </xf>
    <xf numFmtId="0" fontId="0" fillId="4" borderId="2" xfId="0" applyFill="1" applyBorder="1" applyAlignment="1">
      <alignment horizontal="center" vertical="top"/>
    </xf>
    <xf numFmtId="0" fontId="2" fillId="2" borderId="2" xfId="0" applyFont="1" applyFill="1" applyBorder="1"/>
    <xf numFmtId="0" fontId="0" fillId="2" borderId="2" xfId="0" applyFill="1" applyBorder="1"/>
    <xf numFmtId="43" fontId="0" fillId="2" borderId="2" xfId="1" applyFont="1" applyFill="1" applyBorder="1"/>
    <xf numFmtId="0" fontId="0" fillId="2" borderId="2" xfId="0" applyFont="1" applyFill="1" applyBorder="1"/>
    <xf numFmtId="2" fontId="1" fillId="2" borderId="2" xfId="0" applyNumberFormat="1" applyFont="1" applyFill="1" applyBorder="1"/>
    <xf numFmtId="10" fontId="0" fillId="2" borderId="2" xfId="1" applyNumberFormat="1" applyFont="1" applyFill="1" applyBorder="1"/>
    <xf numFmtId="43" fontId="0" fillId="4" borderId="2" xfId="0" applyNumberFormat="1" applyFill="1" applyBorder="1"/>
    <xf numFmtId="0" fontId="0" fillId="5" borderId="2" xfId="0" applyFill="1" applyBorder="1"/>
    <xf numFmtId="0" fontId="6" fillId="5" borderId="2" xfId="0" applyFont="1" applyFill="1" applyBorder="1"/>
    <xf numFmtId="43" fontId="6" fillId="5" borderId="2" xfId="1" applyFont="1" applyFill="1" applyBorder="1"/>
    <xf numFmtId="0" fontId="6" fillId="0" borderId="2" xfId="0" applyFont="1" applyBorder="1"/>
    <xf numFmtId="0" fontId="6" fillId="4" borderId="2" xfId="0" applyFont="1" applyFill="1" applyBorder="1"/>
    <xf numFmtId="43" fontId="6" fillId="4" borderId="2" xfId="0" applyNumberFormat="1" applyFont="1" applyFill="1" applyBorder="1"/>
    <xf numFmtId="0" fontId="1" fillId="4" borderId="2" xfId="0" applyFont="1" applyFill="1" applyBorder="1"/>
    <xf numFmtId="43" fontId="1" fillId="4" borderId="2" xfId="0" applyNumberFormat="1" applyFont="1" applyFill="1" applyBorder="1"/>
    <xf numFmtId="0" fontId="2" fillId="8" borderId="2" xfId="0" applyFont="1" applyFill="1" applyBorder="1"/>
    <xf numFmtId="43" fontId="2" fillId="8" borderId="2" xfId="0" applyNumberFormat="1" applyFont="1" applyFill="1" applyBorder="1"/>
    <xf numFmtId="43" fontId="0" fillId="2" borderId="2" xfId="0" applyNumberFormat="1" applyFill="1" applyBorder="1"/>
    <xf numFmtId="0" fontId="0" fillId="6" borderId="2" xfId="0" applyFill="1" applyBorder="1"/>
    <xf numFmtId="43" fontId="2" fillId="6" borderId="2" xfId="1" applyFont="1" applyFill="1" applyBorder="1"/>
    <xf numFmtId="0" fontId="7" fillId="7" borderId="2" xfId="2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="115" zoomScaleNormal="115" workbookViewId="0">
      <selection sqref="A1:C1"/>
    </sheetView>
  </sheetViews>
  <sheetFormatPr defaultRowHeight="15" x14ac:dyDescent="0.25"/>
  <cols>
    <col min="1" max="1" width="26.85546875" customWidth="1"/>
    <col min="2" max="2" width="19.28515625" customWidth="1"/>
    <col min="3" max="3" width="22.5703125" customWidth="1"/>
    <col min="4" max="4" width="13.42578125" customWidth="1"/>
    <col min="5" max="5" width="12.7109375" customWidth="1"/>
    <col min="6" max="6" width="19.85546875" customWidth="1"/>
  </cols>
  <sheetData>
    <row r="1" spans="1:7" ht="26.25" x14ac:dyDescent="0.4">
      <c r="A1" s="33" t="s">
        <v>17</v>
      </c>
      <c r="B1" s="33"/>
      <c r="C1" s="33"/>
    </row>
    <row r="2" spans="1:7" ht="15" customHeight="1" x14ac:dyDescent="0.25">
      <c r="A2" s="34" t="s">
        <v>9</v>
      </c>
      <c r="B2" s="34"/>
      <c r="C2" s="8">
        <v>2001</v>
      </c>
    </row>
    <row r="3" spans="1:7" x14ac:dyDescent="0.25">
      <c r="A3" s="9"/>
      <c r="B3" s="9"/>
      <c r="C3" s="9"/>
      <c r="G3" s="3"/>
    </row>
    <row r="4" spans="1:7" x14ac:dyDescent="0.25">
      <c r="A4" s="9" t="s">
        <v>10</v>
      </c>
      <c r="B4" s="9"/>
      <c r="C4" s="9">
        <v>2001</v>
      </c>
      <c r="F4" s="37"/>
      <c r="G4" s="37"/>
    </row>
    <row r="5" spans="1:7" x14ac:dyDescent="0.25">
      <c r="A5" s="9" t="s">
        <v>0</v>
      </c>
      <c r="B5" s="9"/>
      <c r="C5" s="9">
        <v>1984</v>
      </c>
      <c r="E5" s="6"/>
    </row>
    <row r="6" spans="1:7" x14ac:dyDescent="0.25">
      <c r="A6" s="9" t="s">
        <v>1</v>
      </c>
      <c r="B6" s="10"/>
      <c r="C6" s="9">
        <f>C4-C5</f>
        <v>17</v>
      </c>
    </row>
    <row r="7" spans="1:7" x14ac:dyDescent="0.25">
      <c r="A7" s="35" t="s">
        <v>18</v>
      </c>
      <c r="B7" s="10" t="s">
        <v>11</v>
      </c>
      <c r="C7" s="10" t="s">
        <v>12</v>
      </c>
      <c r="D7" s="2"/>
      <c r="E7" s="2"/>
    </row>
    <row r="8" spans="1:7" ht="15.75" customHeight="1" x14ac:dyDescent="0.25">
      <c r="A8" s="35"/>
      <c r="B8" s="10">
        <v>827</v>
      </c>
      <c r="C8" s="11">
        <f>ROUND(B8/10.764,2)</f>
        <v>76.83</v>
      </c>
      <c r="D8" s="2"/>
    </row>
    <row r="9" spans="1:7" ht="33.75" customHeight="1" x14ac:dyDescent="0.25">
      <c r="A9" s="12"/>
      <c r="B9" s="10"/>
      <c r="C9" s="10"/>
      <c r="F9" s="1"/>
    </row>
    <row r="10" spans="1:7" x14ac:dyDescent="0.25">
      <c r="A10" s="13" t="s">
        <v>19</v>
      </c>
      <c r="B10" s="14"/>
      <c r="C10" s="15">
        <v>5500</v>
      </c>
      <c r="D10" s="2"/>
    </row>
    <row r="11" spans="1:7" x14ac:dyDescent="0.25">
      <c r="A11" s="13"/>
      <c r="B11" s="14"/>
      <c r="C11" s="14"/>
    </row>
    <row r="12" spans="1:7" x14ac:dyDescent="0.25">
      <c r="A12" s="14" t="s">
        <v>20</v>
      </c>
      <c r="B12" s="14"/>
      <c r="C12" s="15">
        <f>ROUND(C8*C10,0)</f>
        <v>422565</v>
      </c>
      <c r="D12" s="4"/>
      <c r="E12" s="4"/>
      <c r="F12" s="4"/>
    </row>
    <row r="13" spans="1:7" x14ac:dyDescent="0.25">
      <c r="A13" s="14"/>
      <c r="B13" s="14"/>
      <c r="C13" s="15"/>
      <c r="D13" s="4"/>
      <c r="E13" s="4"/>
      <c r="F13" s="4"/>
    </row>
    <row r="14" spans="1:7" x14ac:dyDescent="0.25">
      <c r="A14" s="14" t="s">
        <v>2</v>
      </c>
      <c r="B14" s="14"/>
      <c r="C14" s="14">
        <f>100-10</f>
        <v>90</v>
      </c>
      <c r="D14" s="4"/>
      <c r="E14" s="4"/>
      <c r="F14" s="4"/>
    </row>
    <row r="15" spans="1:7" x14ac:dyDescent="0.25">
      <c r="A15" s="16" t="s">
        <v>15</v>
      </c>
      <c r="B15" s="14"/>
      <c r="C15" s="17">
        <f>C14*C6/70</f>
        <v>21.857142857142858</v>
      </c>
      <c r="D15" s="4"/>
      <c r="E15" s="4"/>
      <c r="F15" s="4"/>
    </row>
    <row r="16" spans="1:7" x14ac:dyDescent="0.25">
      <c r="A16" s="14"/>
      <c r="B16" s="14"/>
      <c r="C16" s="18">
        <v>0.21859999999999999</v>
      </c>
      <c r="D16" s="36"/>
      <c r="E16" s="36"/>
      <c r="F16" s="36"/>
    </row>
    <row r="17" spans="1:6" x14ac:dyDescent="0.25">
      <c r="A17" s="9" t="s">
        <v>3</v>
      </c>
      <c r="B17" s="9"/>
      <c r="C17" s="19">
        <f>ROUND(C12*C16,0)</f>
        <v>92373</v>
      </c>
    </row>
    <row r="18" spans="1:6" x14ac:dyDescent="0.25">
      <c r="A18" s="20" t="s">
        <v>13</v>
      </c>
      <c r="B18" s="20"/>
      <c r="C18" s="20"/>
    </row>
    <row r="19" spans="1:6" x14ac:dyDescent="0.25">
      <c r="A19" s="21" t="s">
        <v>21</v>
      </c>
      <c r="B19" s="21"/>
      <c r="C19" s="22">
        <v>34100</v>
      </c>
    </row>
    <row r="20" spans="1:6" x14ac:dyDescent="0.25">
      <c r="A20" s="23"/>
      <c r="B20" s="23"/>
      <c r="C20" s="23"/>
    </row>
    <row r="21" spans="1:6" x14ac:dyDescent="0.25">
      <c r="A21" s="24" t="s">
        <v>22</v>
      </c>
      <c r="B21" s="24"/>
      <c r="C21" s="25">
        <f>ROUND(C19*C8,0)</f>
        <v>2619903</v>
      </c>
    </row>
    <row r="22" spans="1:6" x14ac:dyDescent="0.25">
      <c r="A22" s="26"/>
      <c r="B22" s="26"/>
      <c r="C22" s="27"/>
    </row>
    <row r="23" spans="1:6" s="7" customFormat="1" x14ac:dyDescent="0.25">
      <c r="A23" s="28" t="s">
        <v>16</v>
      </c>
      <c r="B23" s="28"/>
      <c r="C23" s="29">
        <f>C21-C17</f>
        <v>2527530</v>
      </c>
    </row>
    <row r="24" spans="1:6" x14ac:dyDescent="0.25">
      <c r="A24" s="26"/>
      <c r="B24" s="26"/>
      <c r="C24" s="26"/>
    </row>
    <row r="25" spans="1:6" x14ac:dyDescent="0.25">
      <c r="A25" s="14" t="s">
        <v>4</v>
      </c>
      <c r="B25" s="14"/>
      <c r="C25" s="30">
        <f>C23*10%</f>
        <v>252753</v>
      </c>
    </row>
    <row r="26" spans="1:6" x14ac:dyDescent="0.25">
      <c r="A26" s="14" t="s">
        <v>5</v>
      </c>
      <c r="B26" s="14"/>
      <c r="C26" s="30">
        <v>20000</v>
      </c>
      <c r="F26" s="1"/>
    </row>
    <row r="27" spans="1:6" x14ac:dyDescent="0.25">
      <c r="A27" s="14"/>
      <c r="B27" s="14"/>
      <c r="C27" s="14"/>
      <c r="E27" s="5"/>
      <c r="F27" s="5"/>
    </row>
    <row r="28" spans="1:6" x14ac:dyDescent="0.25">
      <c r="A28" s="31" t="s">
        <v>6</v>
      </c>
      <c r="B28" s="31"/>
      <c r="C28" s="32">
        <f>ROUND(C26+C25+C23,0)</f>
        <v>2800283</v>
      </c>
      <c r="E28" s="5"/>
    </row>
    <row r="29" spans="1:6" x14ac:dyDescent="0.25">
      <c r="A29" s="14" t="s">
        <v>7</v>
      </c>
      <c r="B29" s="14"/>
      <c r="C29" s="15">
        <v>0</v>
      </c>
      <c r="E29" s="5"/>
    </row>
    <row r="30" spans="1:6" x14ac:dyDescent="0.25">
      <c r="A30" s="14" t="s">
        <v>14</v>
      </c>
      <c r="B30" s="14"/>
      <c r="C30" s="15">
        <v>100</v>
      </c>
      <c r="E30" s="5"/>
    </row>
    <row r="31" spans="1:6" x14ac:dyDescent="0.25">
      <c r="A31" s="14" t="s">
        <v>23</v>
      </c>
      <c r="B31" s="14"/>
      <c r="C31" s="15">
        <v>348</v>
      </c>
      <c r="E31" s="5"/>
    </row>
    <row r="32" spans="1:6" x14ac:dyDescent="0.25">
      <c r="A32" s="14" t="s">
        <v>8</v>
      </c>
      <c r="B32" s="14"/>
      <c r="C32" s="15">
        <f>C28*C31/C30</f>
        <v>9744984.8399999999</v>
      </c>
      <c r="E32" s="2"/>
    </row>
    <row r="33" spans="1:16" x14ac:dyDescent="0.25">
      <c r="A33" s="13" t="s">
        <v>8</v>
      </c>
      <c r="B33" s="31"/>
      <c r="C33" s="32">
        <f>ROUND(C32,0)</f>
        <v>9744985</v>
      </c>
    </row>
    <row r="34" spans="1:16" x14ac:dyDescent="0.25">
      <c r="P34">
        <f>32.91+37.7</f>
        <v>70.61</v>
      </c>
    </row>
  </sheetData>
  <mergeCells count="5">
    <mergeCell ref="A1:C1"/>
    <mergeCell ref="A2:B2"/>
    <mergeCell ref="A7:A8"/>
    <mergeCell ref="D16:F16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2024-03-07T07:54:39Z</dcterms:modified>
</cp:coreProperties>
</file>