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A2B1B205-8673-46C1-BF0F-BEC4FB5107B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3" i="1" l="1"/>
  <c r="E13" i="1"/>
  <c r="B18" i="1"/>
  <c r="F6" i="1"/>
  <c r="E8" i="1"/>
  <c r="E7" i="1"/>
  <c r="E6" i="1"/>
  <c r="J34" i="1" l="1"/>
  <c r="I34" i="1"/>
  <c r="F35" i="1"/>
  <c r="G35" i="1" s="1"/>
  <c r="C33" i="1"/>
  <c r="F33" i="1"/>
  <c r="F36" i="1"/>
  <c r="G36" i="1" s="1"/>
  <c r="C36" i="1"/>
  <c r="B10" i="1"/>
  <c r="B11" i="1" s="1"/>
  <c r="B8" i="1"/>
  <c r="B6" i="1"/>
  <c r="B5" i="1"/>
  <c r="B14" i="1" s="1"/>
  <c r="G33" i="1" l="1"/>
  <c r="B12" i="1"/>
  <c r="B13" i="1" s="1"/>
  <c r="C35" i="1"/>
  <c r="C34" i="1"/>
  <c r="B15" i="1" l="1"/>
  <c r="B17" i="1" s="1"/>
  <c r="I29" i="1"/>
  <c r="B19" i="1" l="1"/>
  <c r="I28" i="1"/>
  <c r="I25" i="1" l="1"/>
  <c r="I30" i="1"/>
  <c r="F25" i="1"/>
  <c r="G25" i="1" l="1"/>
  <c r="F26" i="1"/>
  <c r="G26" i="1"/>
  <c r="F27" i="1"/>
  <c r="G27" i="1"/>
  <c r="F28" i="1"/>
  <c r="G28" i="1"/>
  <c r="F29" i="1"/>
  <c r="G29" i="1"/>
  <c r="F30" i="1"/>
  <c r="G30" i="1"/>
  <c r="F31" i="1"/>
  <c r="G31" i="1"/>
  <c r="F34" i="1"/>
  <c r="G34" i="1" s="1"/>
  <c r="H33" i="1" l="1"/>
  <c r="I26" i="1" l="1"/>
  <c r="H30" i="1" l="1"/>
  <c r="H29" i="1"/>
  <c r="H31" i="1"/>
  <c r="H25" i="1" l="1"/>
  <c r="H34" i="1" l="1"/>
  <c r="H26" i="1"/>
  <c r="H27" i="1"/>
  <c r="H28" i="1"/>
  <c r="G3" i="1" l="1"/>
</calcChain>
</file>

<file path=xl/sharedStrings.xml><?xml version="1.0" encoding="utf-8"?>
<sst xmlns="http://schemas.openxmlformats.org/spreadsheetml/2006/main" count="30" uniqueCount="28">
  <si>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</si>
  <si>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</si>
  <si>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</si>
  <si>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</si>
  <si>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</si>
  <si>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</si>
  <si>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</si>
  <si>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</si>
  <si>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</si>
  <si>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</si>
  <si>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</si>
  <si>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</si>
  <si>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</si>
  <si>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</si>
  <si>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</si>
  <si>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</si>
  <si>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</si>
  <si>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</si>
  <si>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</si>
  <si>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</si>
  <si>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</si>
  <si>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</si>
  <si>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</si>
  <si>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</si>
  <si>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 Carpet</t>
  </si>
  <si>
    <t>FB Area</t>
  </si>
  <si>
    <t>DB</t>
  </si>
  <si>
    <t>Balcony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</si>
</sst>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6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43" fontId="0" fillId="0" borderId="1" xfId="0" applyNumberFormat="1" applyFill="1" applyBorder="1"/>
    <xf numFmtId="43" fontId="2" fillId="0" borderId="0" xfId="0" applyNumberFormat="1" applyFont="1" applyFill="1"/>
    <xf numFmtId="43" fontId="13" fillId="0" borderId="0" xfId="0" applyNumberFormat="1" applyFont="1" applyFill="1"/>
    <xf numFmtId="43" fontId="0" fillId="0" borderId="0" xfId="0" applyNumberFormat="1" applyFill="1"/>
    <xf numFmtId="0" fontId="0" fillId="0" borderId="0" xfId="0" applyFill="1"/>
    <xf numFmtId="0" fontId="7" fillId="0" borderId="0" xfId="0" applyFont="1" applyFill="1"/>
    <xf numFmtId="0" fontId="0" fillId="0" borderId="5" xfId="0" applyFill="1" applyBorder="1"/>
    <xf numFmtId="43" fontId="0" fillId="0" borderId="5" xfId="0" applyNumberFormat="1" applyFill="1" applyBorder="1"/>
    <xf numFmtId="0" fontId="4" fillId="0" borderId="0" xfId="0" applyFont="1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116103</xdr:colOff>
      <xdr:row>41</xdr:row>
      <xdr:rowOff>58248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367EDE-5946-475B-A014-8D3931AD7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17703" cy="78687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21095</xdr:colOff>
      <xdr:row>45</xdr:row>
      <xdr:rowOff>153618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1D9D12-A90F-4ED3-8A4A-DB1DA6D03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51495" cy="87261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306799</xdr:colOff>
      <xdr:row>38</xdr:row>
      <xdr:rowOff>172484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50C22D5-3DD9-480F-8185-D969BDE96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27599" cy="741148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468066</xdr:colOff>
      <xdr:row>39</xdr:row>
      <xdr:rowOff>29616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1A5001-499C-470B-B356-A83282793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12066" cy="745911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47</xdr:row>
      <xdr:rowOff>0</xdr:rowOff>
    </xdr:from>
    <xdr:to>
      <xdr:col>23</xdr:col>
      <xdr:colOff>459221</xdr:colOff>
      <xdr:row>93</xdr:row>
      <xdr:rowOff>163171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F462010-543E-B2D8-1EF1-F1444369E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953500"/>
          <a:ext cx="14480021" cy="89261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2"/>
  <sheetViews>
    <sheetView tabSelected="1" zoomScaleNormal="100" workbookViewId="0">
      <selection activeCell="E19" sqref="E19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7700</v>
      </c>
      <c r="C3" s="17"/>
      <c r="D3" s="10"/>
      <c r="E3">
        <v>2022</v>
      </c>
      <c r="F3" s="3">
        <v>2024</v>
      </c>
      <c r="G3" s="4">
        <f>F3-E3</f>
        <v>2</v>
      </c>
      <c r="L3" s="3"/>
      <c r="M3" s="4"/>
    </row>
    <row r="4" spans="1:17" ht="33" x14ac:dyDescent="0.3">
      <c r="A4" s="18" t="s">
        <v>1</v>
      </c>
      <c r="B4" s="28">
        <v>2500</v>
      </c>
      <c r="C4" s="17"/>
      <c r="D4" s="10"/>
      <c r="E4" s="39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5200</v>
      </c>
      <c r="C5" s="17"/>
      <c r="D5" s="10"/>
      <c r="E5" s="40" t="s">
        <v>22</v>
      </c>
      <c r="F5" s="8" t="s">
        <v>23</v>
      </c>
      <c r="G5" s="14"/>
      <c r="H5" s="8"/>
      <c r="I5" s="8"/>
      <c r="M5" s="44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2500</v>
      </c>
      <c r="C6" s="17"/>
      <c r="D6" s="10"/>
      <c r="E6">
        <f>31.49*10.764</f>
        <v>338.95835999999997</v>
      </c>
      <c r="F6" s="3">
        <f>E8*1.1</f>
        <v>429.21449999999999</v>
      </c>
      <c r="G6" s="14"/>
      <c r="H6" s="8"/>
      <c r="I6" s="8"/>
      <c r="M6" s="44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41" t="s">
        <v>27</v>
      </c>
      <c r="E7">
        <f>4.76*10.764</f>
        <v>51.236639999999994</v>
      </c>
      <c r="F7" s="3"/>
      <c r="G7" s="5"/>
      <c r="H7" s="8"/>
      <c r="I7" s="8"/>
      <c r="M7" s="45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41"/>
      <c r="E8">
        <f>SUM(E6:E7)</f>
        <v>390.19499999999994</v>
      </c>
      <c r="F8" s="32"/>
      <c r="G8" s="5"/>
      <c r="H8" s="10"/>
      <c r="I8" s="10"/>
      <c r="M8" s="45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1"/>
      <c r="F9" s="32"/>
      <c r="G9" s="13"/>
      <c r="H9" s="8"/>
      <c r="I9" s="8"/>
      <c r="J9" s="34"/>
      <c r="M9" s="45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41"/>
      <c r="E10" s="34"/>
      <c r="F10" s="30"/>
      <c r="G10" s="13"/>
      <c r="H10" s="31"/>
      <c r="I10" s="31"/>
      <c r="J10" s="34"/>
      <c r="K10" s="34"/>
      <c r="L10" s="30"/>
      <c r="M10" s="45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6"/>
      <c r="D11" s="42"/>
      <c r="G11" s="13"/>
      <c r="H11" s="31"/>
      <c r="I11" s="31"/>
      <c r="J11" s="34"/>
      <c r="K11" s="34"/>
      <c r="L11" s="30"/>
      <c r="M11" s="46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43"/>
      <c r="E12" t="s">
        <v>24</v>
      </c>
      <c r="F12" t="s">
        <v>25</v>
      </c>
      <c r="G12" s="13" t="s">
        <v>26</v>
      </c>
      <c r="H12" s="31"/>
      <c r="I12" s="31"/>
      <c r="J12" s="34"/>
      <c r="K12" s="34"/>
      <c r="L12" s="30"/>
      <c r="M12" s="44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2500</v>
      </c>
      <c r="C13" s="21"/>
      <c r="D13" s="43"/>
      <c r="E13">
        <f>127+14+21+102+22+42+23</f>
        <v>351</v>
      </c>
      <c r="F13">
        <f>16+15</f>
        <v>31</v>
      </c>
      <c r="G13" s="13">
        <v>12</v>
      </c>
      <c r="H13" s="31"/>
      <c r="I13" s="31"/>
      <c r="J13" s="34"/>
      <c r="K13" s="34"/>
      <c r="L13" s="30"/>
      <c r="M13" s="44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5200</v>
      </c>
      <c r="C14" s="17"/>
      <c r="D14" s="10"/>
      <c r="E14" s="6"/>
      <c r="G14" s="13"/>
      <c r="H14" s="31"/>
      <c r="I14" s="31"/>
      <c r="J14" s="34"/>
      <c r="K14" s="34"/>
      <c r="L14" s="30"/>
      <c r="M14" s="44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7700</v>
      </c>
      <c r="C15" s="17"/>
      <c r="D15" s="10"/>
      <c r="E15" s="6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390</v>
      </c>
      <c r="C16" s="37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3003000</v>
      </c>
      <c r="C17" s="23"/>
      <c r="D17" s="47"/>
      <c r="E17" s="48"/>
      <c r="F17" s="49"/>
      <c r="G17" s="48"/>
      <c r="H17" s="6"/>
      <c r="M17" s="5"/>
      <c r="N17" s="6"/>
    </row>
    <row r="18" spans="1:14" ht="16.5" x14ac:dyDescent="0.3">
      <c r="A18" s="16" t="s">
        <v>12</v>
      </c>
      <c r="B18" s="24">
        <f>429*B4</f>
        <v>1072500</v>
      </c>
      <c r="C18" s="17"/>
      <c r="D18" s="47"/>
      <c r="E18" s="50"/>
      <c r="F18" s="48"/>
      <c r="G18" s="51"/>
    </row>
    <row r="19" spans="1:14" ht="16.5" x14ac:dyDescent="0.3">
      <c r="A19" s="19" t="s">
        <v>16</v>
      </c>
      <c r="B19" s="24">
        <f>B17*0.03/12</f>
        <v>7507.5</v>
      </c>
      <c r="C19" s="38"/>
      <c r="D19" s="47"/>
      <c r="E19" s="50"/>
      <c r="F19" s="48"/>
      <c r="G19" s="51"/>
    </row>
    <row r="20" spans="1:14" x14ac:dyDescent="0.25">
      <c r="B20" s="12"/>
      <c r="D20" s="51"/>
      <c r="E20" s="51"/>
      <c r="F20" s="51"/>
      <c r="G20" s="51"/>
    </row>
    <row r="21" spans="1:14" x14ac:dyDescent="0.25">
      <c r="B21" s="12"/>
    </row>
    <row r="23" spans="1:14" x14ac:dyDescent="0.25">
      <c r="C23" t="s">
        <v>14</v>
      </c>
    </row>
    <row r="24" spans="1:14" x14ac:dyDescent="0.25">
      <c r="B24" s="9" t="s">
        <v>15</v>
      </c>
      <c r="C24" s="8" t="s">
        <v>20</v>
      </c>
      <c r="D24" s="8"/>
      <c r="E24" s="8" t="s">
        <v>11</v>
      </c>
      <c r="F24" s="8" t="s">
        <v>17</v>
      </c>
      <c r="G24" s="8" t="s">
        <v>18</v>
      </c>
      <c r="H24" s="8" t="s">
        <v>19</v>
      </c>
      <c r="I24" s="8"/>
    </row>
    <row r="25" spans="1:14" ht="17.25" x14ac:dyDescent="0.3">
      <c r="B25" s="9">
        <v>411</v>
      </c>
      <c r="C25" s="8"/>
      <c r="D25" s="8"/>
      <c r="E25" s="8">
        <v>3640000</v>
      </c>
      <c r="F25" s="10">
        <f t="shared" ref="F25:F31" si="0">E25/B25</f>
        <v>8856.4476885644763</v>
      </c>
      <c r="G25" s="10" t="e">
        <f>E25/C25</f>
        <v>#DIV/0!</v>
      </c>
      <c r="H25" s="10" t="e">
        <f>E25/#REF!</f>
        <v>#REF!</v>
      </c>
      <c r="I25" s="8">
        <f>C25/B25</f>
        <v>0</v>
      </c>
      <c r="J25" s="15"/>
    </row>
    <row r="26" spans="1:14" ht="17.25" x14ac:dyDescent="0.3">
      <c r="B26" s="9">
        <v>327</v>
      </c>
      <c r="C26" s="8"/>
      <c r="D26" s="8"/>
      <c r="E26" s="8">
        <v>2900000</v>
      </c>
      <c r="F26" s="10">
        <f t="shared" si="0"/>
        <v>8868.5015290519877</v>
      </c>
      <c r="G26" s="10" t="e">
        <f>E26/C26</f>
        <v>#DIV/0!</v>
      </c>
      <c r="H26" s="10" t="e">
        <f>E26/#REF!</f>
        <v>#REF!</v>
      </c>
      <c r="I26" s="8">
        <f>C26/B26</f>
        <v>0</v>
      </c>
      <c r="J26" s="15"/>
    </row>
    <row r="27" spans="1:14" x14ac:dyDescent="0.25">
      <c r="B27" s="9">
        <v>411</v>
      </c>
      <c r="C27" s="8"/>
      <c r="D27" s="8"/>
      <c r="E27" s="10">
        <v>3082000</v>
      </c>
      <c r="F27" s="10">
        <f t="shared" si="0"/>
        <v>7498.7834549878344</v>
      </c>
      <c r="G27" s="10" t="e">
        <f t="shared" ref="G27:G31" si="1">E27/C27</f>
        <v>#DIV/0!</v>
      </c>
      <c r="H27" s="10" t="e">
        <f>E27/#REF!</f>
        <v>#REF!</v>
      </c>
      <c r="I27" s="8"/>
    </row>
    <row r="28" spans="1:14" x14ac:dyDescent="0.25">
      <c r="B28" s="9"/>
      <c r="C28" s="8"/>
      <c r="D28" s="8"/>
      <c r="E28" s="10"/>
      <c r="F28" s="10" t="e">
        <f t="shared" si="0"/>
        <v>#DIV/0!</v>
      </c>
      <c r="G28" s="10" t="e">
        <f t="shared" si="1"/>
        <v>#DIV/0!</v>
      </c>
      <c r="H28" s="10" t="e">
        <f>E28/#REF!</f>
        <v>#REF!</v>
      </c>
      <c r="I28" s="8" t="e">
        <f>#REF!/B28</f>
        <v>#REF!</v>
      </c>
    </row>
    <row r="29" spans="1:14" x14ac:dyDescent="0.25">
      <c r="B29" s="9"/>
      <c r="C29" s="25"/>
      <c r="E29" s="26"/>
      <c r="F29" s="26" t="e">
        <f t="shared" si="0"/>
        <v>#DIV/0!</v>
      </c>
      <c r="G29" s="10" t="e">
        <f t="shared" si="1"/>
        <v>#DIV/0!</v>
      </c>
      <c r="H29" s="26" t="e">
        <f>E29/#REF!</f>
        <v>#REF!</v>
      </c>
      <c r="I29" s="8" t="e">
        <f>C29/B29</f>
        <v>#DIV/0!</v>
      </c>
    </row>
    <row r="30" spans="1:14" x14ac:dyDescent="0.25">
      <c r="E30" s="26"/>
      <c r="F30" s="26" t="e">
        <f t="shared" si="0"/>
        <v>#DIV/0!</v>
      </c>
      <c r="G30" s="26" t="e">
        <f t="shared" si="1"/>
        <v>#DIV/0!</v>
      </c>
      <c r="H30" s="26" t="e">
        <f>E30/#REF!</f>
        <v>#REF!</v>
      </c>
      <c r="I30" t="e">
        <f>#REF!/B30</f>
        <v>#REF!</v>
      </c>
    </row>
    <row r="31" spans="1:14" x14ac:dyDescent="0.25">
      <c r="A31" s="51"/>
      <c r="B31" s="52"/>
      <c r="C31" s="51"/>
      <c r="D31" s="51"/>
      <c r="E31" s="53"/>
      <c r="F31" s="54" t="e">
        <f t="shared" si="0"/>
        <v>#DIV/0!</v>
      </c>
      <c r="G31" s="54" t="e">
        <f t="shared" si="1"/>
        <v>#DIV/0!</v>
      </c>
      <c r="H31" s="54" t="e">
        <f>E31/#REF!</f>
        <v>#REF!</v>
      </c>
      <c r="I31" s="51"/>
      <c r="J31" s="51"/>
    </row>
    <row r="32" spans="1:14" x14ac:dyDescent="0.25">
      <c r="A32" s="51"/>
      <c r="B32" s="52"/>
      <c r="C32" s="51"/>
      <c r="D32" s="51"/>
      <c r="E32" s="51"/>
      <c r="F32" s="51"/>
      <c r="G32" s="51"/>
      <c r="H32" s="51"/>
      <c r="I32" s="51"/>
      <c r="J32" s="51"/>
    </row>
    <row r="33" spans="1:10" x14ac:dyDescent="0.25">
      <c r="A33" s="52"/>
      <c r="B33" s="52"/>
      <c r="C33" s="51" t="e">
        <f>B33/A33</f>
        <v>#DIV/0!</v>
      </c>
      <c r="D33" s="51">
        <v>257300</v>
      </c>
      <c r="E33" s="51">
        <v>30000</v>
      </c>
      <c r="F33" s="51">
        <f>E33+D33+B33</f>
        <v>287300</v>
      </c>
      <c r="G33" s="51" t="e">
        <f>F33/A33</f>
        <v>#DIV/0!</v>
      </c>
      <c r="H33" s="50" t="e">
        <f>F33/#REF!</f>
        <v>#REF!</v>
      </c>
      <c r="I33" s="51"/>
      <c r="J33" s="51"/>
    </row>
    <row r="34" spans="1:10" x14ac:dyDescent="0.25">
      <c r="A34" s="51"/>
      <c r="B34" s="52"/>
      <c r="C34" s="51" t="e">
        <f>B34/A34</f>
        <v>#DIV/0!</v>
      </c>
      <c r="D34" s="51">
        <v>451500</v>
      </c>
      <c r="E34" s="51">
        <v>30000</v>
      </c>
      <c r="F34" s="51">
        <f>E34+D34+B34</f>
        <v>481500</v>
      </c>
      <c r="G34" s="51" t="e">
        <f>F34/A34</f>
        <v>#DIV/0!</v>
      </c>
      <c r="H34" s="50" t="e">
        <f>F34/#REF!</f>
        <v>#REF!</v>
      </c>
      <c r="I34" s="51">
        <f>53.21*10.764</f>
        <v>572.75243999999998</v>
      </c>
      <c r="J34" s="51">
        <f>B34/I34</f>
        <v>0</v>
      </c>
    </row>
    <row r="35" spans="1:10" x14ac:dyDescent="0.25">
      <c r="A35" s="51"/>
      <c r="B35" s="52"/>
      <c r="C35" s="51" t="e">
        <f>B35/A35</f>
        <v>#DIV/0!</v>
      </c>
      <c r="D35" s="51">
        <v>100</v>
      </c>
      <c r="E35" s="51">
        <v>100</v>
      </c>
      <c r="F35" s="51">
        <f>E35+D35+B35</f>
        <v>200</v>
      </c>
      <c r="G35" s="51" t="e">
        <f>F35/A35</f>
        <v>#DIV/0!</v>
      </c>
      <c r="H35" s="51"/>
      <c r="I35" s="51"/>
      <c r="J35" s="51"/>
    </row>
    <row r="36" spans="1:10" ht="15.75" x14ac:dyDescent="0.25">
      <c r="A36" s="55"/>
      <c r="B36" s="52"/>
      <c r="C36" s="51" t="e">
        <f>B36/A36</f>
        <v>#DIV/0!</v>
      </c>
      <c r="D36" s="51">
        <v>198000</v>
      </c>
      <c r="E36" s="51">
        <v>30000</v>
      </c>
      <c r="F36" s="51">
        <f>E36+D36+B36</f>
        <v>228000</v>
      </c>
      <c r="G36" s="51" t="e">
        <f>F36/A36</f>
        <v>#DIV/0!</v>
      </c>
      <c r="H36" s="51"/>
      <c r="I36" s="51"/>
      <c r="J36" s="51"/>
    </row>
    <row r="37" spans="1:10" ht="15.75" x14ac:dyDescent="0.25">
      <c r="A37" s="55"/>
      <c r="B37" s="52"/>
      <c r="C37" s="51"/>
      <c r="D37" s="51"/>
      <c r="E37" s="51"/>
      <c r="F37" s="51"/>
      <c r="G37" s="51"/>
      <c r="H37" s="51"/>
      <c r="I37" s="51"/>
      <c r="J37" s="51"/>
    </row>
    <row r="38" spans="1:10" ht="15.75" x14ac:dyDescent="0.25">
      <c r="A38" s="55"/>
      <c r="B38" s="52"/>
      <c r="C38" s="51"/>
      <c r="D38" s="51"/>
      <c r="E38" s="51"/>
      <c r="F38" s="51"/>
      <c r="G38" s="51"/>
      <c r="H38" s="51"/>
      <c r="I38" s="51"/>
      <c r="J38" s="51"/>
    </row>
    <row r="39" spans="1:10" ht="15.75" x14ac:dyDescent="0.25">
      <c r="A39" s="30"/>
    </row>
    <row r="40" spans="1:10" ht="15.75" x14ac:dyDescent="0.25">
      <c r="A40" s="30"/>
    </row>
    <row r="41" spans="1:10" ht="15.75" x14ac:dyDescent="0.25">
      <c r="A41" s="30"/>
    </row>
    <row r="42" spans="1:10" ht="15.75" x14ac:dyDescent="0.25">
      <c r="A42" s="30"/>
    </row>
    <row r="62" spans="3:5" x14ac:dyDescent="0.25">
      <c r="C62" s="6"/>
      <c r="D62" s="6"/>
      <c r="E62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>
      <selection activeCell="S24" sqref="S2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2024-03-01T06:45:20Z</dcterms:modified>
</cp:coreProperties>
</file>