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S14" i="1"/>
  <c r="T5" i="1"/>
  <c r="S4" i="1"/>
  <c r="Q4" i="1"/>
  <c r="P4" i="1"/>
  <c r="N9" i="1"/>
  <c r="N10" i="1" s="1"/>
  <c r="N7" i="1"/>
  <c r="N5" i="1"/>
  <c r="N4" i="1"/>
  <c r="N13" i="1" s="1"/>
  <c r="N11" i="1" l="1"/>
  <c r="N12" i="1" s="1"/>
  <c r="N14" i="1" s="1"/>
  <c r="N17" i="1" s="1"/>
  <c r="N21" i="1" s="1"/>
  <c r="N18" i="1" l="1"/>
  <c r="N19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<sst xmlns="http://schemas.openxmlformats.org/spreadsheetml/2006/main" count="18" uniqueCount="17">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</sst>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T21"/>
  <sheetViews>
    <sheetView tabSelected="1" workbookViewId="0">
      <selection activeCell="N16" sqref="N16"/>
    </sheetView>
  </sheetViews>
  <sheetFormatPr defaultRowHeight="15" x14ac:dyDescent="0.25"/>
  <cols>
    <col min="13" max="13" width="19.5703125" bestFit="1" customWidth="1"/>
    <col min="14" max="14" width="12.140625" bestFit="1" customWidth="1"/>
  </cols>
  <sheetData>
    <row r="2" spans="13:20" ht="16.5" x14ac:dyDescent="0.3">
      <c r="M2" s="1" t="s">
        <v>0</v>
      </c>
      <c r="N2" s="2">
        <v>32400</v>
      </c>
    </row>
    <row r="3" spans="13:20" ht="82.5" x14ac:dyDescent="0.3">
      <c r="M3" s="3" t="s">
        <v>1</v>
      </c>
      <c r="N3" s="2">
        <v>2800</v>
      </c>
      <c r="P3">
        <v>23.2</v>
      </c>
      <c r="Q3">
        <v>27.84</v>
      </c>
      <c r="S3">
        <v>250</v>
      </c>
      <c r="T3">
        <v>2024</v>
      </c>
    </row>
    <row r="4" spans="13:20" ht="16.5" x14ac:dyDescent="0.3">
      <c r="M4" s="1" t="s">
        <v>2</v>
      </c>
      <c r="N4" s="2">
        <f>N2-N3</f>
        <v>29600</v>
      </c>
      <c r="P4">
        <f>P3*10.764</f>
        <v>249.72479999999999</v>
      </c>
      <c r="Q4">
        <f>Q3*10.764</f>
        <v>299.66976</v>
      </c>
      <c r="S4">
        <f>S3*1.2</f>
        <v>300</v>
      </c>
      <c r="T4">
        <v>1969</v>
      </c>
    </row>
    <row r="5" spans="13:20" ht="16.5" x14ac:dyDescent="0.3">
      <c r="M5" s="1" t="s">
        <v>3</v>
      </c>
      <c r="N5" s="2">
        <f>N3*1</f>
        <v>2800</v>
      </c>
      <c r="T5">
        <f>T3-T4</f>
        <v>55</v>
      </c>
    </row>
    <row r="6" spans="13:20" ht="16.5" x14ac:dyDescent="0.3">
      <c r="M6" s="1" t="s">
        <v>4</v>
      </c>
      <c r="N6" s="4">
        <v>55</v>
      </c>
    </row>
    <row r="7" spans="13:20" ht="16.5" x14ac:dyDescent="0.3">
      <c r="M7" s="1" t="s">
        <v>5</v>
      </c>
      <c r="N7" s="4">
        <f>N8-N6</f>
        <v>5</v>
      </c>
    </row>
    <row r="8" spans="13:20" ht="16.5" x14ac:dyDescent="0.3">
      <c r="M8" s="1" t="s">
        <v>6</v>
      </c>
      <c r="N8" s="4">
        <v>60</v>
      </c>
    </row>
    <row r="9" spans="13:20" ht="49.5" x14ac:dyDescent="0.3">
      <c r="M9" s="3" t="s">
        <v>7</v>
      </c>
      <c r="N9" s="4">
        <f>90*N6/N8</f>
        <v>82.5</v>
      </c>
    </row>
    <row r="10" spans="13:20" ht="16.5" x14ac:dyDescent="0.3">
      <c r="M10" s="1"/>
      <c r="N10" s="5">
        <f>N9%</f>
        <v>0.82499999999999996</v>
      </c>
    </row>
    <row r="11" spans="13:20" ht="16.5" x14ac:dyDescent="0.3">
      <c r="M11" s="1" t="s">
        <v>8</v>
      </c>
      <c r="N11" s="2">
        <f>N5*N10</f>
        <v>2310</v>
      </c>
    </row>
    <row r="12" spans="13:20" ht="16.5" x14ac:dyDescent="0.3">
      <c r="M12" s="1" t="s">
        <v>9</v>
      </c>
      <c r="N12" s="2">
        <f>N5-N11</f>
        <v>490</v>
      </c>
      <c r="S12">
        <v>305</v>
      </c>
    </row>
    <row r="13" spans="13:20" ht="16.5" x14ac:dyDescent="0.3">
      <c r="M13" s="1" t="s">
        <v>2</v>
      </c>
      <c r="N13" s="2">
        <f>N4</f>
        <v>29600</v>
      </c>
      <c r="S13">
        <v>55</v>
      </c>
    </row>
    <row r="14" spans="13:20" ht="16.5" x14ac:dyDescent="0.3">
      <c r="M14" s="1" t="s">
        <v>10</v>
      </c>
      <c r="N14" s="2">
        <f>N13+N12</f>
        <v>30090</v>
      </c>
      <c r="S14">
        <f>S12-S13</f>
        <v>250</v>
      </c>
    </row>
    <row r="15" spans="13:20" ht="16.5" x14ac:dyDescent="0.3">
      <c r="M15" s="1"/>
      <c r="N15" s="4"/>
    </row>
    <row r="16" spans="13:20" ht="16.5" x14ac:dyDescent="0.3">
      <c r="M16" s="6" t="s">
        <v>11</v>
      </c>
      <c r="N16" s="7">
        <v>250</v>
      </c>
    </row>
    <row r="17" spans="13:14" ht="16.5" x14ac:dyDescent="0.3">
      <c r="M17" s="6" t="s">
        <v>12</v>
      </c>
      <c r="N17" s="8">
        <f>N14*N16</f>
        <v>7522500</v>
      </c>
    </row>
    <row r="18" spans="13:14" ht="16.5" x14ac:dyDescent="0.3">
      <c r="M18" s="9" t="s">
        <v>13</v>
      </c>
      <c r="N18" s="10">
        <f>N17*90%</f>
        <v>6770250</v>
      </c>
    </row>
    <row r="19" spans="13:14" ht="16.5" x14ac:dyDescent="0.3">
      <c r="M19" s="9" t="s">
        <v>14</v>
      </c>
      <c r="N19" s="10">
        <f>N17*80%</f>
        <v>6018000</v>
      </c>
    </row>
    <row r="20" spans="13:14" ht="16.5" x14ac:dyDescent="0.3">
      <c r="M20" s="9" t="s">
        <v>15</v>
      </c>
      <c r="N20" s="10">
        <f>300*N3</f>
        <v>840000</v>
      </c>
    </row>
    <row r="21" spans="13:14" ht="16.5" x14ac:dyDescent="0.3">
      <c r="M21" s="11" t="s">
        <v>16</v>
      </c>
      <c r="N21" s="10">
        <f>N17*0.025/12</f>
        <v>15671.875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2024-02-29T09:50:44Z</dcterms:modified>
</cp:coreProperties>
</file>