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1F1EC092-F019-423A-A682-F5F973F0EBF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B26" i="1"/>
  <c r="G16" i="1"/>
  <c r="G15" i="1"/>
  <c r="G13" i="1"/>
  <c r="F13" i="1"/>
  <c r="A36" i="1"/>
  <c r="A35" i="1"/>
  <c r="A34" i="1"/>
  <c r="A33" i="1"/>
  <c r="E7" i="1"/>
  <c r="E6" i="1"/>
  <c r="E8" i="1" s="1"/>
  <c r="F6" i="1" s="1"/>
  <c r="F35" i="1"/>
  <c r="G35" i="1" s="1"/>
  <c r="C33" i="1"/>
  <c r="F33" i="1"/>
  <c r="F36" i="1"/>
  <c r="G36" i="1" s="1"/>
  <c r="C36" i="1"/>
  <c r="B10" i="1"/>
  <c r="B11" i="1" s="1"/>
  <c r="B8" i="1"/>
  <c r="B6" i="1"/>
  <c r="B5" i="1"/>
  <c r="B14" i="1" s="1"/>
  <c r="G33" i="1" l="1"/>
  <c r="B12" i="1"/>
  <c r="B13" i="1" s="1"/>
  <c r="C35" i="1"/>
  <c r="C34" i="1"/>
  <c r="B15" i="1" l="1"/>
  <c r="B17" i="1" s="1"/>
  <c r="I29" i="1"/>
  <c r="B19" i="1" l="1"/>
  <c r="I28" i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4" i="1"/>
  <c r="G34" i="1" s="1"/>
  <c r="H33" i="1" l="1"/>
  <c r="I26" i="1" l="1"/>
  <c r="H30" i="1" l="1"/>
  <c r="H29" i="1"/>
  <c r="H31" i="1"/>
  <c r="H25" i="1" l="1"/>
  <c r="H34" i="1" l="1"/>
  <c r="H26" i="1"/>
  <c r="H27" i="1"/>
  <c r="H28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<sst xmlns="http://schemas.openxmlformats.org/spreadsheetml/2006/main" count="29" uniqueCount="27">
  <si>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</si>
  <si>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</si>
  <si>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</si>
  <si>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</si>
  <si>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</si>
  <si>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</si>
  <si>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</si>
  <si>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</si>
  <si>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</si>
  <si>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</si>
  <si>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</si>
  <si>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</si>
  <si>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</si>
  <si>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</si>
  <si>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</si>
  <si>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</si>
  <si>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</si>
  <si>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</si>
  <si>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</si>
  <si>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</si>
  <si>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</si>
  <si>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</si>
  <si>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</si>
  <si>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</si>
  <si>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</si>
  <si>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FB</t>
  </si>
  <si>
    <t>Higher 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</si>
</sst>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0" fillId="2" borderId="0" xfId="0" applyFill="1"/>
    <xf numFmtId="0" fontId="7" fillId="2" borderId="0" xfId="0" applyFont="1" applyFill="1"/>
    <xf numFmtId="43" fontId="0" fillId="2" borderId="0" xfId="0" applyNumberFormat="1" applyFill="1"/>
    <xf numFmtId="43" fontId="2" fillId="2" borderId="0" xfId="0" applyNumberFormat="1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8</xdr:col>
      <xdr:colOff>400783</xdr:colOff>
      <xdr:row>37</xdr:row>
      <xdr:rowOff>181984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420F9B-8674-4C7C-9A2A-88A1077BA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5249008" cy="723048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429365</xdr:colOff>
      <xdr:row>35</xdr:row>
      <xdr:rowOff>67615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FFAEADD-5FDA-4568-898E-E34044A59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0"/>
          <a:ext cx="5306165" cy="673511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26</xdr:col>
      <xdr:colOff>334102</xdr:colOff>
      <xdr:row>35</xdr:row>
      <xdr:rowOff>39009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49E348C-FB2B-40A3-BCFA-2ADDE0FE5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2800" y="190500"/>
          <a:ext cx="5210902" cy="65160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572856</xdr:colOff>
      <xdr:row>42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74F4CB-B4E2-4F3C-AB8D-9D96B2E00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16856" cy="8011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278220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1FB050-0237-4E8A-B44F-D3E74FBD6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99020" cy="8783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344820</xdr:colOff>
      <xdr:row>41</xdr:row>
      <xdr:rowOff>29669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F5E95B-7ACD-4F32-BDBE-C9E7CEC7F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56020" cy="7840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0</xdr:rowOff>
    </xdr:from>
    <xdr:to>
      <xdr:col>23</xdr:col>
      <xdr:colOff>459221</xdr:colOff>
      <xdr:row>93</xdr:row>
      <xdr:rowOff>163171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462010-543E-B2D8-1EF1-F1444369E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953500"/>
          <a:ext cx="14480021" cy="89261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497071</xdr:colOff>
      <xdr:row>32</xdr:row>
      <xdr:rowOff>124693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88B0A8-4DD9-4FBD-BFC5-DA823301F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2689071" cy="62206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topLeftCell="A7" zoomScaleNormal="100" workbookViewId="0">
      <selection activeCell="D29" sqref="D2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12000</v>
      </c>
      <c r="C3" s="17"/>
      <c r="D3" s="10"/>
      <c r="E3">
        <v>2020</v>
      </c>
      <c r="F3" s="3">
        <v>2024</v>
      </c>
      <c r="G3" s="4">
        <f>F3-E3</f>
        <v>4</v>
      </c>
      <c r="L3" s="3"/>
      <c r="M3" s="4"/>
    </row>
    <row r="4" spans="1:17" ht="33" x14ac:dyDescent="0.3">
      <c r="A4" s="18" t="s">
        <v>1</v>
      </c>
      <c r="B4" s="28">
        <v>2500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9500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2500</v>
      </c>
      <c r="C6" s="17"/>
      <c r="D6" s="10"/>
      <c r="E6">
        <f>16.278*10.764</f>
        <v>175.21639199999998</v>
      </c>
      <c r="F6" s="3">
        <f>E8*1.1</f>
        <v>225.6898644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>
        <f>2.783*10.764</f>
        <v>29.956211999999997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>
        <f>SUM(E6:E7)</f>
        <v>205.17260399999998</v>
      </c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E12" t="s">
        <v>24</v>
      </c>
      <c r="F12" t="s">
        <v>25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2500</v>
      </c>
      <c r="C13" s="21"/>
      <c r="D13" s="44"/>
      <c r="E13">
        <v>202</v>
      </c>
      <c r="F13">
        <f>8+17</f>
        <v>25</v>
      </c>
      <c r="G13" s="13">
        <f>F13+E13</f>
        <v>227</v>
      </c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9500</v>
      </c>
      <c r="C14" s="17"/>
      <c r="D14" s="10"/>
      <c r="G14" s="13">
        <v>11000</v>
      </c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12000</v>
      </c>
      <c r="C15" s="17"/>
      <c r="D15" s="10"/>
      <c r="G15" s="13">
        <f>G14*G13</f>
        <v>2497000</v>
      </c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205</v>
      </c>
      <c r="C16" s="38"/>
      <c r="D16" s="8"/>
      <c r="E16" s="5"/>
      <c r="F16" s="5"/>
      <c r="G16" s="5">
        <f>G15/205</f>
        <v>12180.487804878048</v>
      </c>
      <c r="H16" s="6"/>
      <c r="M16" s="33"/>
    </row>
    <row r="17" spans="1:14" ht="16.5" x14ac:dyDescent="0.3">
      <c r="A17" s="16" t="s">
        <v>11</v>
      </c>
      <c r="B17" s="23">
        <f>B15*B16</f>
        <v>2460000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226*B4</f>
        <v>565000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6150</v>
      </c>
      <c r="C19" s="39"/>
      <c r="D19" s="10"/>
      <c r="E19" s="50" t="s">
        <v>26</v>
      </c>
      <c r="F19" s="51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420</v>
      </c>
      <c r="C25" s="8"/>
      <c r="D25" s="8"/>
      <c r="E25" s="8">
        <v>3900000</v>
      </c>
      <c r="F25" s="10">
        <f t="shared" ref="F25:F31" si="0">E25/B25</f>
        <v>9285.7142857142862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f>C26/1.7</f>
        <v>214.70588235294119</v>
      </c>
      <c r="C26" s="8">
        <v>365</v>
      </c>
      <c r="D26" s="8"/>
      <c r="E26" s="8">
        <v>2400000</v>
      </c>
      <c r="F26" s="10">
        <f t="shared" si="0"/>
        <v>11178.082191780821</v>
      </c>
      <c r="G26" s="10">
        <f>E26/C26</f>
        <v>6575.3424657534242</v>
      </c>
      <c r="H26" s="10" t="e">
        <f>E26/#REF!</f>
        <v>#REF!</v>
      </c>
      <c r="I26" s="8">
        <f>C26/B26</f>
        <v>1.7</v>
      </c>
      <c r="J26" s="15"/>
    </row>
    <row r="27" spans="1:14" x14ac:dyDescent="0.25">
      <c r="B27" s="9">
        <v>217</v>
      </c>
      <c r="C27" s="8"/>
      <c r="D27" s="8"/>
      <c r="E27" s="10">
        <v>2696000</v>
      </c>
      <c r="F27" s="10">
        <f t="shared" si="0"/>
        <v>12423.963133640553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>
        <v>323</v>
      </c>
      <c r="C28" s="8"/>
      <c r="D28" s="8"/>
      <c r="E28" s="10">
        <v>4012000</v>
      </c>
      <c r="F28" s="10">
        <f t="shared" si="0"/>
        <v>12421.052631578947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/>
      <c r="C29" s="25"/>
      <c r="E29" s="26"/>
      <c r="F29" s="26" t="e">
        <f t="shared" si="0"/>
        <v>#DIV/0!</v>
      </c>
      <c r="G29" s="10" t="e">
        <f t="shared" si="1"/>
        <v>#DIV/0!</v>
      </c>
      <c r="H29" s="26" t="e">
        <f>E29/#REF!</f>
        <v>#REF!</v>
      </c>
      <c r="I29" s="8" t="e">
        <f>C29/B29</f>
        <v>#DIV/0!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8" x14ac:dyDescent="0.25">
      <c r="A33" s="7">
        <f>18.87*10.764</f>
        <v>203.11668</v>
      </c>
      <c r="B33" s="7">
        <v>2200000</v>
      </c>
      <c r="C33">
        <f>B33/A33</f>
        <v>10831.212877248683</v>
      </c>
      <c r="D33">
        <v>132000</v>
      </c>
      <c r="E33">
        <v>22000</v>
      </c>
      <c r="F33">
        <f>E33+D33+B33</f>
        <v>2354000</v>
      </c>
      <c r="G33">
        <f>F33/A33</f>
        <v>11589.39777865609</v>
      </c>
      <c r="H33" s="6" t="e">
        <f>F33/#REF!</f>
        <v>#REF!</v>
      </c>
    </row>
    <row r="34" spans="1:8" x14ac:dyDescent="0.25">
      <c r="A34" s="48">
        <f>17.82*10.764</f>
        <v>191.81448</v>
      </c>
      <c r="B34" s="49">
        <v>2100000</v>
      </c>
      <c r="C34" s="48">
        <f>B34/A34</f>
        <v>10948.078580928823</v>
      </c>
      <c r="D34" s="48">
        <v>105000</v>
      </c>
      <c r="E34" s="48">
        <v>21000</v>
      </c>
      <c r="F34" s="48">
        <f>E34+D34+B34</f>
        <v>2226000</v>
      </c>
      <c r="G34" s="48">
        <f>F34/A34</f>
        <v>11604.963295784552</v>
      </c>
      <c r="H34" s="6" t="e">
        <f>F34/#REF!</f>
        <v>#REF!</v>
      </c>
    </row>
    <row r="35" spans="1:8" x14ac:dyDescent="0.25">
      <c r="A35">
        <f>24.687*10.764</f>
        <v>265.73086799999999</v>
      </c>
      <c r="B35" s="7">
        <v>3000000</v>
      </c>
      <c r="C35">
        <f>B35/A35</f>
        <v>11289.618035643492</v>
      </c>
      <c r="D35">
        <v>100</v>
      </c>
      <c r="E35">
        <v>100</v>
      </c>
      <c r="F35">
        <f>E35+D35+B35</f>
        <v>3000200</v>
      </c>
      <c r="G35">
        <f>F35/A35</f>
        <v>11290.370676845869</v>
      </c>
    </row>
    <row r="36" spans="1:8" ht="15.75" x14ac:dyDescent="0.25">
      <c r="A36" s="30">
        <f>28.66*10.764</f>
        <v>308.49624</v>
      </c>
      <c r="B36" s="7">
        <v>3300000</v>
      </c>
      <c r="C36">
        <f>B36/A36</f>
        <v>10697.050959194836</v>
      </c>
      <c r="D36">
        <v>198000</v>
      </c>
      <c r="E36">
        <v>30000</v>
      </c>
      <c r="F36">
        <f>E36+D36+B36</f>
        <v>3528000</v>
      </c>
      <c r="G36">
        <f>F36/A36</f>
        <v>11436.119934557388</v>
      </c>
    </row>
    <row r="37" spans="1:8" ht="15.75" x14ac:dyDescent="0.25">
      <c r="A37" s="30"/>
    </row>
    <row r="38" spans="1:8" ht="15.75" x14ac:dyDescent="0.25">
      <c r="A38" s="30"/>
    </row>
    <row r="39" spans="1:8" ht="15.75" x14ac:dyDescent="0.25">
      <c r="A39" s="30"/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>
      <selection activeCell="S2" sqref="S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K1" sqref="K1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2024-02-29T07:08:17Z</dcterms:modified>
</cp:coreProperties>
</file>