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20" i="1"/>
  <c r="Q3" i="1"/>
  <c r="M18" i="1"/>
  <c r="M17" i="1"/>
  <c r="M8" i="1"/>
  <c r="M9" i="1" s="1"/>
  <c r="M6" i="1"/>
  <c r="M4" i="1"/>
  <c r="M3" i="1"/>
  <c r="M12" i="1" s="1"/>
  <c r="M10" i="1" l="1"/>
  <c r="M11" i="1" s="1"/>
  <c r="M13" i="1"/>
  <c r="M16" i="1" s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<sst xmlns="http://schemas.openxmlformats.org/spreadsheetml/2006/main" count="18" uniqueCount="17">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</sst>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421030</xdr:colOff>
      <xdr:row>34</xdr:row>
      <xdr:rowOff>58062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32230" cy="6535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Q20"/>
  <sheetViews>
    <sheetView tabSelected="1" workbookViewId="0">
      <selection activeCell="M17" sqref="M17"/>
    </sheetView>
  </sheetViews>
  <sheetFormatPr defaultRowHeight="15" x14ac:dyDescent="0.25"/>
  <cols>
    <col min="12" max="12" width="19.5703125" bestFit="1" customWidth="1"/>
    <col min="13" max="14" width="12.140625" bestFit="1" customWidth="1"/>
  </cols>
  <sheetData>
    <row r="1" spans="12:17" ht="16.5" x14ac:dyDescent="0.3">
      <c r="L1" s="1" t="s">
        <v>0</v>
      </c>
      <c r="M1" s="2">
        <v>5000</v>
      </c>
      <c r="N1" s="2"/>
    </row>
    <row r="2" spans="12:17" ht="33" x14ac:dyDescent="0.3">
      <c r="L2" s="3" t="s">
        <v>1</v>
      </c>
      <c r="M2" s="2">
        <v>2800</v>
      </c>
      <c r="N2" s="2"/>
      <c r="Q2">
        <v>51.57</v>
      </c>
    </row>
    <row r="3" spans="12:17" ht="16.5" x14ac:dyDescent="0.3">
      <c r="L3" s="1" t="s">
        <v>2</v>
      </c>
      <c r="M3" s="2">
        <f>M1-M2</f>
        <v>2200</v>
      </c>
      <c r="N3" s="2"/>
      <c r="Q3">
        <f>Q2*10.764</f>
        <v>555.09947999999997</v>
      </c>
    </row>
    <row r="4" spans="12:17" ht="16.5" x14ac:dyDescent="0.3">
      <c r="L4" s="1" t="s">
        <v>3</v>
      </c>
      <c r="M4" s="2">
        <f>M2*1</f>
        <v>2800</v>
      </c>
      <c r="N4" s="2"/>
      <c r="Q4">
        <v>555</v>
      </c>
    </row>
    <row r="5" spans="12:17" ht="16.5" x14ac:dyDescent="0.3">
      <c r="L5" s="1" t="s">
        <v>4</v>
      </c>
      <c r="M5" s="4">
        <v>5</v>
      </c>
      <c r="N5" s="4"/>
    </row>
    <row r="6" spans="12:17" ht="16.5" x14ac:dyDescent="0.3">
      <c r="L6" s="1" t="s">
        <v>5</v>
      </c>
      <c r="M6" s="4">
        <f>M7-M5</f>
        <v>55</v>
      </c>
      <c r="N6" s="4"/>
    </row>
    <row r="7" spans="12:17" ht="16.5" x14ac:dyDescent="0.3">
      <c r="L7" s="1" t="s">
        <v>6</v>
      </c>
      <c r="M7" s="4">
        <v>60</v>
      </c>
      <c r="N7" s="4"/>
    </row>
    <row r="8" spans="12:17" ht="33" x14ac:dyDescent="0.3">
      <c r="L8" s="3" t="s">
        <v>7</v>
      </c>
      <c r="M8" s="4">
        <f>90*M5/M7</f>
        <v>7.5</v>
      </c>
      <c r="N8" s="4"/>
    </row>
    <row r="9" spans="12:17" ht="16.5" x14ac:dyDescent="0.3">
      <c r="L9" s="1"/>
      <c r="M9" s="5">
        <f>M8%</f>
        <v>7.4999999999999997E-2</v>
      </c>
      <c r="N9" s="5"/>
    </row>
    <row r="10" spans="12:17" ht="16.5" x14ac:dyDescent="0.3">
      <c r="L10" s="1" t="s">
        <v>8</v>
      </c>
      <c r="M10" s="2">
        <f>M4*M9</f>
        <v>210</v>
      </c>
      <c r="N10" s="2"/>
    </row>
    <row r="11" spans="12:17" ht="16.5" x14ac:dyDescent="0.3">
      <c r="L11" s="1" t="s">
        <v>9</v>
      </c>
      <c r="M11" s="2">
        <f>M4-M10</f>
        <v>2590</v>
      </c>
      <c r="N11" s="2"/>
    </row>
    <row r="12" spans="12:17" ht="16.5" x14ac:dyDescent="0.3">
      <c r="L12" s="1" t="s">
        <v>2</v>
      </c>
      <c r="M12" s="2">
        <f>M3</f>
        <v>2200</v>
      </c>
      <c r="N12" s="2"/>
    </row>
    <row r="13" spans="12:17" ht="16.5" x14ac:dyDescent="0.3">
      <c r="L13" s="1" t="s">
        <v>10</v>
      </c>
      <c r="M13" s="2">
        <f>M12+M11</f>
        <v>4790</v>
      </c>
      <c r="N13" s="2"/>
    </row>
    <row r="14" spans="12:17" ht="16.5" x14ac:dyDescent="0.3">
      <c r="L14" s="1"/>
      <c r="M14" s="4"/>
      <c r="N14" s="4"/>
    </row>
    <row r="15" spans="12:17" ht="16.5" x14ac:dyDescent="0.3">
      <c r="L15" s="6" t="s">
        <v>11</v>
      </c>
      <c r="M15" s="7">
        <v>555</v>
      </c>
      <c r="N15" s="7"/>
    </row>
    <row r="16" spans="12:17" ht="16.5" x14ac:dyDescent="0.3">
      <c r="L16" s="6" t="s">
        <v>12</v>
      </c>
      <c r="M16" s="8">
        <f>M13*M15</f>
        <v>2658450</v>
      </c>
      <c r="N16" s="8"/>
    </row>
    <row r="17" spans="12:14" ht="16.5" x14ac:dyDescent="0.3">
      <c r="L17" s="9" t="s">
        <v>13</v>
      </c>
      <c r="M17" s="10">
        <f>M16*85%</f>
        <v>2259682.5</v>
      </c>
      <c r="N17" s="10"/>
    </row>
    <row r="18" spans="12:14" ht="16.5" x14ac:dyDescent="0.3">
      <c r="L18" s="9" t="s">
        <v>14</v>
      </c>
      <c r="M18" s="10">
        <f>M16*70%</f>
        <v>1860914.9999999998</v>
      </c>
      <c r="N18" s="10"/>
    </row>
    <row r="19" spans="12:14" ht="16.5" x14ac:dyDescent="0.3">
      <c r="L19" s="9" t="s">
        <v>15</v>
      </c>
      <c r="M19" s="10">
        <f>M15*M2</f>
        <v>1554000</v>
      </c>
      <c r="N19" s="10"/>
    </row>
    <row r="20" spans="12:14" ht="16.5" x14ac:dyDescent="0.3">
      <c r="L20" s="11" t="s">
        <v>16</v>
      </c>
      <c r="M20" s="10">
        <f>M16*0.025/12</f>
        <v>5538.4375</v>
      </c>
      <c r="N2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2024-02-29T17:47:23Z</dcterms:modified>
</cp:coreProperties>
</file>