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kasushal k Tirawdekar\"/>
    </mc:Choice>
  </mc:AlternateContent>
  <xr:revisionPtr revIDLastSave="0" documentId="13_ncr:1_{721A3DE8-8859-46E6-865B-6799506F3D4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<sst xmlns="http://schemas.openxmlformats.org/spreadsheetml/2006/main" count="128" uniqueCount="86">
  <si>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</si>
  <si>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</si>
  <si>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</si>
  <si>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</si>
  <si>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</si>
  <si>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</si>
  <si>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</si>
  <si>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</si>
  <si>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</si>
  <si>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</si>
  <si>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</si>
  <si>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</si>
  <si>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</si>
  <si>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</si>
  <si>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</si>
  <si>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</si>
  <si>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</si>
  <si>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</si>
  <si>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</si>
  <si>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</si>
  <si>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</si>
  <si>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</si>
  <si>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</si>
  <si>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</si>
  <si>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</si>
  <si>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</si>
  <si>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</si>
  <si>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</si>
  <si>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</si>
  <si>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</si>
  <si>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</si>
  <si>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</si>
  <si>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</si>
  <si>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</si>
  <si>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</si>
  <si>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</si>
  <si>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</si>
  <si>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</si>
  <si>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</si>
  <si>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</si>
  <si>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</si>
  <si>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</si>
  <si>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</si>
  <si>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</si>
  <si>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</si>
  <si>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</si>
  <si>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</si>
  <si>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</si>
  <si>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</si>
  <si>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</si>
  <si>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</si>
  <si>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</si>
  <si>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</si>
  <si>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</si>
  <si>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</si>
  <si>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</si>
  <si>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</si>
  <si>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</si>
  <si>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</si>
  <si>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</si>
  <si>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</si>
  <si>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</si>
  <si>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</si>
  <si>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</si>
  <si>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</si>
  <si>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</si>
  <si>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</si>
  <si>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</si>
  <si>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</si>
  <si>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</si>
  <si>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</si>
  <si>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</si>
  <si>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</si>
  <si>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</si>
  <si>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</si>
  <si>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</si>
  <si>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</si>
  <si>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</si>
  <si>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</si>
  <si>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</si>
  <si>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</si>
  <si>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</si>
  <si>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</si>
  <si>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</si>
  <si>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ACA</t>
  </si>
  <si>
    <t>IGR-21.02.24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</si>
</sst>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325852</xdr:colOff>
      <xdr:row>48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076C9-C7B3-4BD5-8663-8E8A920D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4665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5B258-BDB2-405B-9F90-D5E6A8159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17429-C1CB-4BA7-AFDE-23C389EBF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785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D8F54C-6382-4010-89B3-6BE0C8B77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1957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36EA1-9ED3-41C9-BD48-F567BC701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2275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8"/>
  <sheetViews>
    <sheetView workbookViewId="0">
      <selection activeCell="H22" sqref="H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10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10" x14ac:dyDescent="0.25">
      <c r="B18" s="46" t="s">
        <v>65</v>
      </c>
      <c r="C18" s="57">
        <v>26620</v>
      </c>
      <c r="D18" s="46"/>
      <c r="E18" s="46"/>
      <c r="F18" s="46"/>
    </row>
    <row r="19" spans="2:10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10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10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  <row r="28" spans="2:10" x14ac:dyDescent="0.25">
      <c r="J28" t="s">
        <v>83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30" sqref="M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39000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36000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36000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419</v>
      </c>
      <c r="D18" s="26"/>
      <c r="F18" s="19"/>
    </row>
    <row r="19" spans="1:6" x14ac:dyDescent="0.25">
      <c r="A19" s="16" t="s">
        <v>73</v>
      </c>
      <c r="B19" s="6"/>
      <c r="C19" s="32">
        <f>C18*C16</f>
        <v>16341000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14706900</v>
      </c>
      <c r="D20" s="32"/>
      <c r="F20" s="19"/>
    </row>
    <row r="21" spans="1:6" x14ac:dyDescent="0.25">
      <c r="A21" s="16" t="s">
        <v>25</v>
      </c>
      <c r="C21" s="35">
        <f>C19*80%</f>
        <v>13072800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1257000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34043.75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0" sqref="Q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417</v>
      </c>
      <c r="C2" s="4">
        <f t="shared" ref="C2:C16" si="1">B2*1.2</f>
        <v>500.4</v>
      </c>
      <c r="D2" s="4">
        <f t="shared" ref="D2:D16" si="2">C2*1.2</f>
        <v>600.4799999999999</v>
      </c>
      <c r="E2" s="5">
        <f t="shared" ref="E2:E16" si="3">R2</f>
        <v>17500000</v>
      </c>
      <c r="F2" s="77">
        <f t="shared" ref="F2:F15" si="4">ROUND((E2/B2),0)</f>
        <v>41966</v>
      </c>
      <c r="G2" s="77">
        <f t="shared" ref="G2:G15" si="5">ROUND((E2/C2),0)</f>
        <v>34972</v>
      </c>
      <c r="H2" s="77">
        <f t="shared" ref="H2:H15" si="6">ROUND((E2/D2),0)</f>
        <v>29143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417</v>
      </c>
      <c r="R2" s="78">
        <v>17500000</v>
      </c>
      <c r="S2" s="2"/>
    </row>
    <row r="3" spans="1:19" x14ac:dyDescent="0.25">
      <c r="A3" s="4">
        <v>2</v>
      </c>
      <c r="B3" s="4">
        <f t="shared" si="0"/>
        <v>417</v>
      </c>
      <c r="C3" s="4">
        <f t="shared" si="1"/>
        <v>500.4</v>
      </c>
      <c r="D3" s="4">
        <f t="shared" si="2"/>
        <v>600.4799999999999</v>
      </c>
      <c r="E3" s="5">
        <f t="shared" si="3"/>
        <v>16000000</v>
      </c>
      <c r="F3" s="77">
        <f t="shared" si="4"/>
        <v>38369</v>
      </c>
      <c r="G3" s="77">
        <f t="shared" si="5"/>
        <v>31974</v>
      </c>
      <c r="H3" s="77">
        <f t="shared" si="6"/>
        <v>26645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417</v>
      </c>
      <c r="R3" s="78">
        <v>16000000</v>
      </c>
      <c r="S3" s="2"/>
    </row>
    <row r="4" spans="1:19" x14ac:dyDescent="0.25">
      <c r="A4" s="4">
        <v>3</v>
      </c>
      <c r="B4" s="4">
        <f t="shared" si="0"/>
        <v>420</v>
      </c>
      <c r="C4" s="4">
        <f t="shared" si="1"/>
        <v>504</v>
      </c>
      <c r="D4" s="4">
        <f t="shared" si="2"/>
        <v>604.79999999999995</v>
      </c>
      <c r="E4" s="5">
        <f t="shared" si="3"/>
        <v>19900000</v>
      </c>
      <c r="F4" s="77">
        <f t="shared" si="4"/>
        <v>47381</v>
      </c>
      <c r="G4" s="77">
        <f t="shared" si="5"/>
        <v>39484</v>
      </c>
      <c r="H4" s="77">
        <f t="shared" si="6"/>
        <v>32903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420</v>
      </c>
      <c r="R4" s="78">
        <v>19900000</v>
      </c>
      <c r="S4" s="2"/>
    </row>
    <row r="5" spans="1:19" x14ac:dyDescent="0.25">
      <c r="A5" s="4">
        <v>4</v>
      </c>
      <c r="B5" s="4">
        <f t="shared" si="0"/>
        <v>420</v>
      </c>
      <c r="C5" s="4">
        <f t="shared" si="1"/>
        <v>504</v>
      </c>
      <c r="D5" s="4">
        <f t="shared" si="2"/>
        <v>604.79999999999995</v>
      </c>
      <c r="E5" s="5">
        <f t="shared" si="3"/>
        <v>16190476</v>
      </c>
      <c r="F5" s="77">
        <f t="shared" si="4"/>
        <v>38549</v>
      </c>
      <c r="G5" s="77">
        <f t="shared" si="5"/>
        <v>32124</v>
      </c>
      <c r="H5" s="77">
        <f t="shared" si="6"/>
        <v>26770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420</v>
      </c>
      <c r="R5" s="78">
        <v>16190476</v>
      </c>
      <c r="S5" s="78" t="s">
        <v>85</v>
      </c>
    </row>
    <row r="6" spans="1:19" x14ac:dyDescent="0.25">
      <c r="A6" s="4">
        <v>5</v>
      </c>
      <c r="B6" s="4">
        <f t="shared" si="0"/>
        <v>417</v>
      </c>
      <c r="C6" s="4">
        <f t="shared" si="1"/>
        <v>500.4</v>
      </c>
      <c r="D6" s="4">
        <f t="shared" si="2"/>
        <v>600.4799999999999</v>
      </c>
      <c r="E6" s="5">
        <f t="shared" si="3"/>
        <v>17500000</v>
      </c>
      <c r="F6" s="77">
        <f t="shared" si="4"/>
        <v>41966</v>
      </c>
      <c r="G6" s="77">
        <f t="shared" si="5"/>
        <v>34972</v>
      </c>
      <c r="H6" s="77">
        <f t="shared" si="6"/>
        <v>29143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417</v>
      </c>
      <c r="R6" s="78">
        <v>17500000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84</v>
      </c>
      <c r="G28" s="57">
        <v>419</v>
      </c>
    </row>
    <row r="29" spans="1:19" s="10" customFormat="1" x14ac:dyDescent="0.25">
      <c r="C29" s="72" t="s">
        <v>1</v>
      </c>
      <c r="D29" s="72">
        <v>14761905</v>
      </c>
      <c r="F29" s="57" t="s">
        <v>71</v>
      </c>
      <c r="G29" s="57">
        <v>461</v>
      </c>
      <c r="H29" s="10">
        <f>G29/G28</f>
        <v>1.100238663484487</v>
      </c>
    </row>
    <row r="30" spans="1:19" s="10" customFormat="1" x14ac:dyDescent="0.25">
      <c r="F30" s="57" t="s">
        <v>72</v>
      </c>
      <c r="G30" s="57">
        <v>39000</v>
      </c>
    </row>
    <row r="31" spans="1:19" s="10" customFormat="1" x14ac:dyDescent="0.25">
      <c r="C31" s="75"/>
      <c r="D31" s="75"/>
      <c r="F31" s="75" t="s">
        <v>73</v>
      </c>
      <c r="G31" s="75">
        <f>G28*G30</f>
        <v>16341000</v>
      </c>
      <c r="H31" s="10">
        <f>G31/D29</f>
        <v>1.1069709498875653</v>
      </c>
    </row>
    <row r="32" spans="1:19" s="10" customFormat="1" x14ac:dyDescent="0.25">
      <c r="C32" s="75"/>
      <c r="D32" s="75"/>
      <c r="F32" s="75" t="s">
        <v>24</v>
      </c>
      <c r="G32" s="75">
        <f>G31*90%</f>
        <v>14706900</v>
      </c>
    </row>
    <row r="33" spans="3:7" s="10" customFormat="1" x14ac:dyDescent="0.25">
      <c r="C33" s="75"/>
      <c r="D33" s="75"/>
      <c r="F33" s="75" t="s">
        <v>25</v>
      </c>
      <c r="G33" s="75">
        <f>G31*80%</f>
        <v>13072800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2024-02-29T06:51:17Z</dcterms:modified>
</cp:coreProperties>
</file>