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Feburary 2024\Manoj Suryavanshi - Approx\"/>
    </mc:Choice>
  </mc:AlternateContent>
  <xr:revisionPtr revIDLastSave="0" documentId="13_ncr:1_{02D8875D-4C12-4568-8E05-414D5484022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Q3" i="4" s="1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<sst xmlns="http://schemas.openxmlformats.org/spreadsheetml/2006/main" count="49" uniqueCount="42">
  <si>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</si>
  <si>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</si>
  <si>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</si>
  <si>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</si>
  <si>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</si>
  <si>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</si>
  <si>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</si>
  <si>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</si>
  <si>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</si>
  <si>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</si>
  <si>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</si>
  <si>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</si>
  <si>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</si>
  <si>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</si>
  <si>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</si>
  <si>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</si>
  <si>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</si>
  <si>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</si>
  <si>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</si>
  <si>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</si>
  <si>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</si>
  <si>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</si>
  <si>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</si>
  <si>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</si>
  <si>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</si>
  <si>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</si>
  <si>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</si>
  <si>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</si>
  <si>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</si>
  <si>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</si>
  <si>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</si>
  <si>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</si>
  <si>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</si>
  <si>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</si>
  <si>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</si>
  <si>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</si>
  <si>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</si>
  <si>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</si>
  <si>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</si>
  <si>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OC</t>
  </si>
  <si>
    <t>Index II CA</t>
  </si>
  <si>
    <t>State Bank Of India ( Ozar Branch )  - Manoj Suryawanshi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</si>
</sst>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2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412100</xdr:colOff>
      <xdr:row>39</xdr:row>
      <xdr:rowOff>86710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A03964-1A74-4AB2-B2D8-9114FBBCEC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0500" cy="70590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421626</xdr:colOff>
      <xdr:row>52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E238D3-D3A5-4D38-B31D-BD0D68413F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100026" cy="8907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583574</xdr:colOff>
      <xdr:row>46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836E3E-93B2-4CF1-B75C-EEDEDEC542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61974" cy="8697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478784</xdr:colOff>
      <xdr:row>48</xdr:row>
      <xdr:rowOff>86940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D53CBF-775A-4CBE-B781-E0A24E871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57184" cy="87070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412100</xdr:colOff>
      <xdr:row>53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5E50F5-3F15-4B53-AA3F-B347A610B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90500" cy="8849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402573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F5584F-5FDB-4B79-AADA-F650E31596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0973" cy="8897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22" zoomScaleNormal="100" workbookViewId="0">
      <selection activeCell="X44" sqref="X4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0</v>
      </c>
      <c r="C3" s="4">
        <f>B3*1.2</f>
        <v>0</v>
      </c>
      <c r="D3" s="4">
        <f t="shared" ref="D3:D14" si="2">C3*1.2</f>
        <v>0</v>
      </c>
      <c r="E3" s="5">
        <f t="shared" ref="E3:E14" si="3">R3</f>
        <v>0</v>
      </c>
      <c r="F3" s="9" t="e">
        <f t="shared" ref="F3:F14" si="4">ROUND((E3/B3),0)</f>
        <v>#DIV/0!</v>
      </c>
      <c r="G3" s="9" t="e">
        <f t="shared" ref="G3:G14" si="5">ROUND((E3/C3),0)</f>
        <v>#DIV/0!</v>
      </c>
      <c r="H3" s="9" t="e">
        <f t="shared" ref="H3:H14" si="6">ROUND((E3/D3),0)</f>
        <v>#DIV/0!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f t="shared" si="8"/>
        <v>0</v>
      </c>
      <c r="R3" s="2">
        <v>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7" customFormat="1" x14ac:dyDescent="0.25">
      <c r="A16" s="45">
        <f t="shared" ref="A16:A28" si="32">N16</f>
        <v>0</v>
      </c>
      <c r="B16" s="45">
        <f t="shared" ref="B16:B28" si="33">Q16</f>
        <v>415</v>
      </c>
      <c r="C16" s="45">
        <f>B16*1.2</f>
        <v>498</v>
      </c>
      <c r="D16" s="45">
        <f t="shared" ref="D16:D28" si="34">C16*1.2</f>
        <v>597.6</v>
      </c>
      <c r="E16" s="46">
        <f t="shared" ref="E16:E28" si="35">R16</f>
        <v>4484000</v>
      </c>
      <c r="F16" s="45">
        <f t="shared" ref="F16:F28" si="36">ROUND((E16/B16),0)</f>
        <v>10805</v>
      </c>
      <c r="G16" s="45">
        <f t="shared" ref="G16:G28" si="37">ROUND((E16/C16),0)</f>
        <v>9004</v>
      </c>
      <c r="H16" s="45">
        <f t="shared" ref="H16:H28" si="38">ROUND((E16/D16),0)</f>
        <v>7503</v>
      </c>
      <c r="I16" s="45" t="e">
        <f>#REF!</f>
        <v>#REF!</v>
      </c>
      <c r="J16" s="45">
        <f t="shared" ref="J16:J28" si="39">S16</f>
        <v>0</v>
      </c>
      <c r="O16" s="47">
        <v>0</v>
      </c>
      <c r="P16" s="47">
        <f t="shared" ref="P16:Q28" si="40">O16/1.2</f>
        <v>0</v>
      </c>
      <c r="Q16" s="47">
        <v>415</v>
      </c>
      <c r="R16" s="48">
        <v>4484000</v>
      </c>
    </row>
    <row r="17" spans="1:24" s="47" customFormat="1" x14ac:dyDescent="0.25">
      <c r="A17" s="45">
        <f t="shared" si="32"/>
        <v>0</v>
      </c>
      <c r="B17" s="45">
        <f t="shared" si="33"/>
        <v>615</v>
      </c>
      <c r="C17" s="45">
        <f t="shared" ref="C17:C28" si="41">B17*1.2</f>
        <v>738</v>
      </c>
      <c r="D17" s="45">
        <f t="shared" si="34"/>
        <v>885.6</v>
      </c>
      <c r="E17" s="46">
        <f t="shared" si="35"/>
        <v>8500000</v>
      </c>
      <c r="F17" s="45">
        <f t="shared" si="36"/>
        <v>13821</v>
      </c>
      <c r="G17" s="45">
        <f t="shared" si="37"/>
        <v>11518</v>
      </c>
      <c r="H17" s="45">
        <f t="shared" si="38"/>
        <v>9598</v>
      </c>
      <c r="I17" s="45" t="e">
        <f>#REF!</f>
        <v>#REF!</v>
      </c>
      <c r="J17" s="45">
        <f t="shared" si="39"/>
        <v>0</v>
      </c>
      <c r="O17" s="47">
        <v>0</v>
      </c>
      <c r="P17" s="47">
        <v>738</v>
      </c>
      <c r="Q17" s="47">
        <f t="shared" si="40"/>
        <v>615</v>
      </c>
      <c r="R17" s="48">
        <v>8500000</v>
      </c>
    </row>
    <row r="18" spans="1:24" x14ac:dyDescent="0.25">
      <c r="A18" s="4">
        <f t="shared" si="32"/>
        <v>0</v>
      </c>
      <c r="B18" s="4">
        <f t="shared" si="33"/>
        <v>510.83333333333337</v>
      </c>
      <c r="C18" s="4">
        <f t="shared" si="41"/>
        <v>613</v>
      </c>
      <c r="D18" s="4">
        <f t="shared" si="34"/>
        <v>735.6</v>
      </c>
      <c r="E18" s="5">
        <f t="shared" si="35"/>
        <v>9500000</v>
      </c>
      <c r="F18" s="9">
        <f t="shared" si="36"/>
        <v>18597</v>
      </c>
      <c r="G18" s="9">
        <f t="shared" si="37"/>
        <v>15498</v>
      </c>
      <c r="H18" s="9">
        <f t="shared" si="38"/>
        <v>12915</v>
      </c>
      <c r="I18" s="4" t="e">
        <f>#REF!</f>
        <v>#REF!</v>
      </c>
      <c r="J18" s="4">
        <f t="shared" si="39"/>
        <v>0</v>
      </c>
      <c r="O18">
        <v>0</v>
      </c>
      <c r="P18">
        <v>613</v>
      </c>
      <c r="Q18">
        <f t="shared" si="40"/>
        <v>510.83333333333337</v>
      </c>
      <c r="R18" s="2">
        <v>9500000</v>
      </c>
    </row>
    <row r="19" spans="1:24" x14ac:dyDescent="0.25">
      <c r="A19" s="4">
        <f t="shared" si="32"/>
        <v>0</v>
      </c>
      <c r="B19" s="4">
        <f t="shared" si="33"/>
        <v>489</v>
      </c>
      <c r="C19" s="4">
        <f t="shared" si="41"/>
        <v>586.79999999999995</v>
      </c>
      <c r="D19" s="4">
        <f t="shared" si="34"/>
        <v>704.16</v>
      </c>
      <c r="E19" s="5">
        <f t="shared" si="35"/>
        <v>6000000</v>
      </c>
      <c r="F19" s="9">
        <f t="shared" si="36"/>
        <v>12270</v>
      </c>
      <c r="G19" s="9">
        <f t="shared" si="37"/>
        <v>10225</v>
      </c>
      <c r="H19" s="9">
        <f t="shared" si="38"/>
        <v>8521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489</v>
      </c>
      <c r="R19" s="2">
        <v>6000000</v>
      </c>
    </row>
    <row r="20" spans="1:24" s="47" customFormat="1" x14ac:dyDescent="0.25">
      <c r="A20" s="45">
        <f t="shared" si="32"/>
        <v>0</v>
      </c>
      <c r="B20" s="45">
        <f t="shared" si="33"/>
        <v>457</v>
      </c>
      <c r="C20" s="45">
        <f t="shared" si="41"/>
        <v>548.4</v>
      </c>
      <c r="D20" s="45">
        <f t="shared" si="34"/>
        <v>658.07999999999993</v>
      </c>
      <c r="E20" s="46">
        <f t="shared" si="35"/>
        <v>5600000</v>
      </c>
      <c r="F20" s="45">
        <f t="shared" si="36"/>
        <v>12254</v>
      </c>
      <c r="G20" s="45">
        <f t="shared" si="37"/>
        <v>10212</v>
      </c>
      <c r="H20" s="45">
        <f t="shared" si="38"/>
        <v>8510</v>
      </c>
      <c r="I20" s="45" t="e">
        <f>#REF!</f>
        <v>#REF!</v>
      </c>
      <c r="J20" s="45">
        <f t="shared" si="39"/>
        <v>0</v>
      </c>
      <c r="O20" s="47">
        <v>0</v>
      </c>
      <c r="P20" s="47">
        <f t="shared" si="40"/>
        <v>0</v>
      </c>
      <c r="Q20" s="47">
        <v>457</v>
      </c>
      <c r="R20" s="48">
        <v>5600000</v>
      </c>
    </row>
    <row r="21" spans="1:24" s="47" customFormat="1" x14ac:dyDescent="0.25">
      <c r="A21" s="45">
        <f t="shared" si="32"/>
        <v>0</v>
      </c>
      <c r="B21" s="45">
        <f t="shared" si="33"/>
        <v>418</v>
      </c>
      <c r="C21" s="45">
        <f t="shared" si="41"/>
        <v>501.59999999999997</v>
      </c>
      <c r="D21" s="45">
        <f t="shared" si="34"/>
        <v>601.91999999999996</v>
      </c>
      <c r="E21" s="46">
        <f t="shared" si="35"/>
        <v>5500000</v>
      </c>
      <c r="F21" s="45">
        <f t="shared" si="36"/>
        <v>13158</v>
      </c>
      <c r="G21" s="45">
        <f t="shared" si="37"/>
        <v>10965</v>
      </c>
      <c r="H21" s="45">
        <f t="shared" si="38"/>
        <v>9137</v>
      </c>
      <c r="I21" s="45" t="e">
        <f>#REF!</f>
        <v>#REF!</v>
      </c>
      <c r="J21" s="45">
        <f t="shared" si="39"/>
        <v>0</v>
      </c>
      <c r="O21" s="47">
        <v>0</v>
      </c>
      <c r="P21" s="47">
        <f t="shared" si="40"/>
        <v>0</v>
      </c>
      <c r="Q21" s="47">
        <v>418</v>
      </c>
      <c r="R21" s="48">
        <v>5500000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9500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4:25" ht="15.75" x14ac:dyDescent="0.25">
      <c r="S33" s="10"/>
      <c r="T33" s="10"/>
      <c r="U33" s="17" t="s">
        <v>17</v>
      </c>
      <c r="V33" s="23"/>
      <c r="W33" s="24">
        <f>X33-X34</f>
        <v>3</v>
      </c>
      <c r="X33" s="25">
        <v>2024</v>
      </c>
    </row>
    <row r="34" spans="4:25" ht="15.75" x14ac:dyDescent="0.25">
      <c r="S34" s="10"/>
      <c r="T34" s="10"/>
      <c r="U34" s="17" t="s">
        <v>18</v>
      </c>
      <c r="V34" s="23"/>
      <c r="W34" s="24">
        <f>W35-W33</f>
        <v>57</v>
      </c>
      <c r="X34" s="24">
        <v>2021</v>
      </c>
      <c r="Y34" t="s">
        <v>39</v>
      </c>
    </row>
    <row r="35" spans="4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4:25" ht="39" customHeight="1" x14ac:dyDescent="0.25">
      <c r="P36" s="42" t="s">
        <v>41</v>
      </c>
      <c r="Q36" s="42"/>
      <c r="R36" s="42"/>
      <c r="S36" s="42"/>
      <c r="T36" s="43"/>
      <c r="U36" s="21" t="s">
        <v>20</v>
      </c>
      <c r="V36" s="23"/>
      <c r="W36" s="24">
        <f>90*W33/W35</f>
        <v>4.5</v>
      </c>
      <c r="X36" s="24"/>
    </row>
    <row r="37" spans="4:25" ht="15.75" x14ac:dyDescent="0.25">
      <c r="U37" s="17"/>
      <c r="V37" s="26"/>
      <c r="W37" s="27">
        <v>0</v>
      </c>
      <c r="X37" s="27"/>
    </row>
    <row r="38" spans="4:25" ht="15.75" x14ac:dyDescent="0.25">
      <c r="D38" t="s">
        <v>40</v>
      </c>
      <c r="E38">
        <v>486</v>
      </c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4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4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9500</v>
      </c>
      <c r="X40" s="22"/>
    </row>
    <row r="41" spans="4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4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4:25" ht="15.75" x14ac:dyDescent="0.25">
      <c r="S43" s="10"/>
      <c r="T43" s="10"/>
      <c r="U43" s="23"/>
      <c r="V43" s="23"/>
      <c r="W43" s="24"/>
      <c r="X43" s="24"/>
    </row>
    <row r="44" spans="4:25" ht="15.75" x14ac:dyDescent="0.25">
      <c r="S44" s="10"/>
      <c r="T44" s="10"/>
      <c r="U44" s="28" t="s">
        <v>37</v>
      </c>
      <c r="V44" s="30"/>
      <c r="W44" s="25">
        <v>486</v>
      </c>
      <c r="X44" s="24"/>
    </row>
    <row r="45" spans="4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5832000</v>
      </c>
      <c r="X45" s="33"/>
    </row>
    <row r="46" spans="4:25" ht="15.75" x14ac:dyDescent="0.25">
      <c r="S46" s="11"/>
      <c r="T46" s="10"/>
      <c r="U46" s="17" t="s">
        <v>24</v>
      </c>
      <c r="V46" s="23"/>
      <c r="W46" s="34">
        <f>W45*0.9</f>
        <v>5248800</v>
      </c>
      <c r="X46" s="35"/>
    </row>
    <row r="47" spans="4:25" ht="15.75" x14ac:dyDescent="0.25">
      <c r="S47" s="10"/>
      <c r="T47" s="10"/>
      <c r="U47" s="17" t="s">
        <v>25</v>
      </c>
      <c r="V47" s="23"/>
      <c r="W47" s="34">
        <f>W45*0.8</f>
        <v>4665600</v>
      </c>
      <c r="X47" s="34"/>
    </row>
    <row r="48" spans="4:25" ht="15.75" x14ac:dyDescent="0.25">
      <c r="O48" s="10"/>
      <c r="P48" s="10"/>
      <c r="Q48" s="10"/>
      <c r="R48" s="10"/>
      <c r="S48" s="10"/>
      <c r="T48" s="10"/>
      <c r="U48" s="17"/>
      <c r="V48" s="23"/>
      <c r="W48" s="44"/>
      <c r="X48" s="24"/>
    </row>
    <row r="49" spans="21:24" ht="15.75" x14ac:dyDescent="0.25">
      <c r="U49" s="37" t="s">
        <v>26</v>
      </c>
      <c r="V49" s="38"/>
      <c r="W49" s="39">
        <f>W30*W44</f>
        <v>1215000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12150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7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2024-02-27T08:05:03Z</dcterms:modified>
</cp:coreProperties>
</file>