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 l="1"/>
  <c r="S12" i="1"/>
  <c r="Q24" i="1"/>
  <c r="P24" i="1"/>
  <c r="P20" i="1"/>
  <c r="P19" i="1"/>
  <c r="G16" i="1" l="1"/>
  <c r="E10" i="1"/>
  <c r="E16" i="1" s="1"/>
  <c r="E23" i="1"/>
  <c r="E12" i="1"/>
  <c r="E13" i="1"/>
  <c r="E14" i="1"/>
  <c r="E15" i="1"/>
  <c r="E19" i="1"/>
  <c r="E21" i="1" s="1"/>
  <c r="E20" i="1"/>
  <c r="E9" i="1"/>
  <c r="N10" i="1"/>
  <c r="N12" i="1" s="1"/>
  <c r="O11" i="1"/>
  <c r="Q11" i="1"/>
  <c r="M12" i="1"/>
  <c r="M14" i="1" s="1"/>
</calcChain>
</file>

<file path=xl/sharedStrings.xml><?xml version="1.0" encoding="utf-8"?>
<sst xmlns="http://schemas.openxmlformats.org/spreadsheetml/2006/main" count="10" uniqueCount="8">
  <si>
    <t>L</t>
  </si>
  <si>
    <t>Bed</t>
  </si>
  <si>
    <t>CB</t>
  </si>
  <si>
    <t>T</t>
  </si>
  <si>
    <t>P</t>
  </si>
  <si>
    <t>K</t>
  </si>
  <si>
    <t>Bal</t>
  </si>
  <si>
    <t>as per NOC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</si>
</sst>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9" fontId="0" fillId="0" borderId="0" xfId="0" applyNumberFormat="1"/>
    <xf numFmtId="0" fontId="0" fillId="2" borderId="0" xfId="0" applyFill="1"/>
    <xf numFmtId="43" fontId="0" fillId="2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S24"/>
  <sheetViews>
    <sheetView tabSelected="1" workbookViewId="0">
      <selection activeCell="R16" sqref="R16"/>
    </sheetView>
  </sheetViews>
  <sheetFormatPr defaultRowHeight="15" x14ac:dyDescent="0.25"/>
  <cols>
    <col min="13" max="14" width="12.5703125" bestFit="1" customWidth="1"/>
    <col min="15" max="15" width="10" bestFit="1" customWidth="1"/>
  </cols>
  <sheetData>
    <row r="7" spans="2:19" x14ac:dyDescent="0.25">
      <c r="L7" s="2"/>
      <c r="M7" s="2"/>
      <c r="N7" s="2"/>
      <c r="O7" s="2"/>
      <c r="P7" s="2"/>
    </row>
    <row r="8" spans="2:19" x14ac:dyDescent="0.25">
      <c r="L8" s="2"/>
      <c r="M8" s="2"/>
      <c r="N8" s="2"/>
      <c r="O8" s="2"/>
      <c r="P8" s="2"/>
    </row>
    <row r="9" spans="2:19" x14ac:dyDescent="0.25">
      <c r="B9" t="s">
        <v>0</v>
      </c>
      <c r="C9">
        <v>15.25</v>
      </c>
      <c r="D9">
        <v>9.41</v>
      </c>
      <c r="E9">
        <f>C9*D9</f>
        <v>143.5025</v>
      </c>
      <c r="L9" s="2"/>
      <c r="M9" s="2"/>
      <c r="N9" s="2"/>
      <c r="O9" s="2"/>
      <c r="P9" s="2"/>
    </row>
    <row r="10" spans="2:19" x14ac:dyDescent="0.25">
      <c r="B10" t="s">
        <v>1</v>
      </c>
      <c r="C10">
        <v>10.77</v>
      </c>
      <c r="D10">
        <v>9.7799999999999994</v>
      </c>
      <c r="E10">
        <f t="shared" ref="E10:E20" si="0">C10*D10</f>
        <v>105.33059999999999</v>
      </c>
      <c r="L10" s="2"/>
      <c r="M10" s="3">
        <v>496</v>
      </c>
      <c r="N10" s="3">
        <f>M10*1.1</f>
        <v>545.6</v>
      </c>
      <c r="O10" s="3"/>
      <c r="P10" s="2"/>
      <c r="Q10">
        <v>36.01</v>
      </c>
      <c r="S10">
        <v>8536000</v>
      </c>
    </row>
    <row r="11" spans="2:19" x14ac:dyDescent="0.25">
      <c r="L11" s="2"/>
      <c r="M11" s="3">
        <v>17000</v>
      </c>
      <c r="N11" s="3">
        <v>3000</v>
      </c>
      <c r="O11" s="3">
        <f>M11-N11</f>
        <v>14000</v>
      </c>
      <c r="P11" s="2"/>
      <c r="Q11">
        <f>Q10*10.764</f>
        <v>387.61163999999997</v>
      </c>
      <c r="S11">
        <v>496</v>
      </c>
    </row>
    <row r="12" spans="2:19" x14ac:dyDescent="0.25">
      <c r="B12" t="s">
        <v>3</v>
      </c>
      <c r="C12">
        <v>6.86</v>
      </c>
      <c r="D12">
        <v>4.4400000000000004</v>
      </c>
      <c r="E12">
        <f t="shared" si="0"/>
        <v>30.458400000000005</v>
      </c>
      <c r="L12" s="2"/>
      <c r="M12" s="3">
        <f>M11*M10</f>
        <v>8432000</v>
      </c>
      <c r="N12" s="3">
        <f>N11*N10</f>
        <v>1636800</v>
      </c>
      <c r="O12" s="3"/>
      <c r="P12" s="2"/>
      <c r="S12">
        <f>S10/S11</f>
        <v>17209.677419354837</v>
      </c>
    </row>
    <row r="13" spans="2:19" x14ac:dyDescent="0.25">
      <c r="B13" t="s">
        <v>4</v>
      </c>
      <c r="C13">
        <v>6</v>
      </c>
      <c r="D13">
        <v>3.51</v>
      </c>
      <c r="E13">
        <f t="shared" si="0"/>
        <v>21.06</v>
      </c>
      <c r="L13" s="2"/>
      <c r="M13" s="3"/>
      <c r="N13" s="3"/>
      <c r="O13" s="3"/>
      <c r="P13" s="2"/>
    </row>
    <row r="14" spans="2:19" x14ac:dyDescent="0.25">
      <c r="B14" t="s">
        <v>5</v>
      </c>
      <c r="C14">
        <v>8</v>
      </c>
      <c r="D14">
        <v>7.68</v>
      </c>
      <c r="E14">
        <f t="shared" si="0"/>
        <v>61.44</v>
      </c>
      <c r="L14" s="2"/>
      <c r="M14" s="3">
        <f>M12*0.03/12</f>
        <v>21080</v>
      </c>
      <c r="N14" s="3"/>
      <c r="O14" s="3"/>
      <c r="P14" s="2"/>
    </row>
    <row r="15" spans="2:19" x14ac:dyDescent="0.25">
      <c r="B15" t="s">
        <v>3</v>
      </c>
      <c r="C15">
        <v>5.59</v>
      </c>
      <c r="D15">
        <v>4</v>
      </c>
      <c r="E15">
        <f t="shared" si="0"/>
        <v>22.36</v>
      </c>
      <c r="L15" s="2"/>
      <c r="M15" s="2"/>
      <c r="N15" s="2"/>
      <c r="O15" s="2"/>
      <c r="P15" s="2"/>
    </row>
    <row r="16" spans="2:19" x14ac:dyDescent="0.25">
      <c r="E16">
        <f>SUM(E9:E15)</f>
        <v>384.1515</v>
      </c>
      <c r="G16">
        <f>384+38+31+9</f>
        <v>462</v>
      </c>
    </row>
    <row r="18" spans="2:17" x14ac:dyDescent="0.25">
      <c r="K18">
        <v>496</v>
      </c>
    </row>
    <row r="19" spans="2:17" x14ac:dyDescent="0.25">
      <c r="B19" t="s">
        <v>6</v>
      </c>
      <c r="C19">
        <v>4</v>
      </c>
      <c r="D19">
        <v>9.41</v>
      </c>
      <c r="E19">
        <f t="shared" si="0"/>
        <v>37.64</v>
      </c>
      <c r="K19">
        <v>17000</v>
      </c>
      <c r="N19">
        <v>388</v>
      </c>
      <c r="O19">
        <v>108</v>
      </c>
      <c r="P19">
        <f>SUM(N19:O19)</f>
        <v>496</v>
      </c>
    </row>
    <row r="20" spans="2:17" x14ac:dyDescent="0.25">
      <c r="B20" t="s">
        <v>6</v>
      </c>
      <c r="C20">
        <v>4</v>
      </c>
      <c r="D20">
        <v>7.68</v>
      </c>
      <c r="E20">
        <f t="shared" si="0"/>
        <v>30.72</v>
      </c>
      <c r="K20">
        <f>K19*K18</f>
        <v>8432000</v>
      </c>
      <c r="P20">
        <f>P19*1.1</f>
        <v>545.6</v>
      </c>
      <c r="Q20" s="1">
        <v>0.1</v>
      </c>
    </row>
    <row r="21" spans="2:17" x14ac:dyDescent="0.25">
      <c r="E21">
        <f>SUM(E19:E20)</f>
        <v>68.36</v>
      </c>
      <c r="P21">
        <v>771</v>
      </c>
      <c r="Q21" t="s">
        <v>7</v>
      </c>
    </row>
    <row r="23" spans="2:17" x14ac:dyDescent="0.25">
      <c r="B23" t="s">
        <v>2</v>
      </c>
      <c r="C23">
        <v>4.2</v>
      </c>
      <c r="D23">
        <v>2</v>
      </c>
      <c r="E23">
        <f>C23*D23</f>
        <v>8.4</v>
      </c>
      <c r="P23">
        <v>9000</v>
      </c>
    </row>
    <row r="24" spans="2:17" x14ac:dyDescent="0.25">
      <c r="P24">
        <f>P23*P21</f>
        <v>6939000</v>
      </c>
      <c r="Q24">
        <f>P24/P19</f>
        <v>13989.91935483871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2024-03-04T10:46:01Z</dcterms:modified>
</cp:coreProperties>
</file>