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Goregaon (East)\Anil Chhotelal Patel\"/>
    </mc:Choice>
  </mc:AlternateContent>
  <xr:revisionPtr revIDLastSave="0" documentId="13_ncr:1_{070D60E8-A905-4B25-A8E9-90F48A80F41E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9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<sst xmlns="http://schemas.openxmlformats.org/spreadsheetml/2006/main" count="134" uniqueCount="91">
  <si>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</si>
  <si>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</si>
  <si>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</si>
  <si>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</si>
  <si>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</si>
  <si>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</si>
  <si>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</si>
  <si>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</si>
  <si>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</si>
  <si>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</si>
  <si>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</si>
  <si>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</si>
  <si>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</si>
  <si>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</si>
  <si>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</si>
  <si>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</si>
  <si>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</si>
  <si>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</si>
  <si>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</si>
  <si>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</si>
  <si>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</si>
  <si>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</si>
  <si>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</si>
  <si>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</si>
  <si>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</si>
  <si>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</si>
  <si>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</si>
  <si>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</si>
  <si>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</si>
  <si>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</si>
  <si>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</si>
  <si>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</si>
  <si>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</si>
  <si>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</si>
  <si>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</si>
  <si>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</si>
  <si>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</si>
  <si>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</si>
  <si>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</si>
  <si>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</si>
  <si>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</si>
  <si>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</si>
  <si>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</si>
  <si>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</si>
  <si>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</si>
  <si>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</si>
  <si>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</si>
  <si>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</si>
  <si>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</si>
  <si>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</si>
  <si>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</si>
  <si>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</si>
  <si>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</si>
  <si>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</si>
  <si>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</si>
  <si>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</si>
  <si>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</si>
  <si>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</si>
  <si>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</si>
  <si>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</si>
  <si>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</si>
  <si>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</si>
  <si>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</si>
  <si>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</si>
  <si>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</si>
  <si>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</si>
  <si>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</si>
  <si>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</si>
  <si>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</si>
  <si>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</si>
  <si>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</si>
  <si>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</si>
  <si>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</si>
  <si>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</si>
  <si>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</si>
  <si>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</si>
  <si>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</si>
  <si>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</si>
  <si>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</si>
  <si>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</si>
  <si>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</si>
  <si>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</si>
  <si>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</si>
  <si>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</si>
  <si>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</si>
  <si>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</si>
  <si>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IGR-07.09.23</t>
  </si>
  <si>
    <t>IGR-05.09.23</t>
  </si>
  <si>
    <t>IGR-16.05.23</t>
  </si>
  <si>
    <t>IGR-19.04.23</t>
  </si>
  <si>
    <t>02.01.2019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</si>
</sst>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760966-8623-4BC8-95A6-57DFD511C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C887AA-1D13-42D0-984D-7C440724F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5DC682-E4ED-4D84-9F34-9D1173913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6037CA-15D9-48C3-ACF1-67A1DD072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445484-D6F3-4C66-B37E-927895544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830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554484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2EB304-F8E8-418D-80F8-2F071257D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75284" cy="8830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3A311A-DADC-4AA9-8FA1-0D4C272F0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N17" sqref="N1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7500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5000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5000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7500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380</v>
      </c>
      <c r="D18" s="26"/>
      <c r="F18" s="19"/>
    </row>
    <row r="19" spans="1:6" x14ac:dyDescent="0.25">
      <c r="A19" s="16" t="s">
        <v>74</v>
      </c>
      <c r="B19" s="6"/>
      <c r="C19" s="32">
        <f>C18*C16</f>
        <v>2850000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2565000</v>
      </c>
      <c r="D20" s="32"/>
      <c r="F20" s="19"/>
    </row>
    <row r="21" spans="1:6" x14ac:dyDescent="0.25">
      <c r="A21" s="16" t="s">
        <v>25</v>
      </c>
      <c r="C21" s="35">
        <f>C19*80%</f>
        <v>2280000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950000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5937.5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27" sqref="G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379</v>
      </c>
      <c r="C2" s="4">
        <f t="shared" ref="C2:C16" si="1">B2*1.2</f>
        <v>454.8</v>
      </c>
      <c r="D2" s="4">
        <f t="shared" ref="D2:D16" si="2">C2*1.2</f>
        <v>545.76</v>
      </c>
      <c r="E2" s="5">
        <f t="shared" ref="E2:E16" si="3">R2</f>
        <v>2848000</v>
      </c>
      <c r="F2" s="77">
        <f t="shared" ref="F2:F15" si="4">ROUND((E2/B2),0)</f>
        <v>7515</v>
      </c>
      <c r="G2" s="77">
        <f t="shared" ref="G2:G15" si="5">ROUND((E2/C2),0)</f>
        <v>6262</v>
      </c>
      <c r="H2" s="77">
        <f t="shared" ref="H2:H15" si="6">ROUND((E2/D2),0)</f>
        <v>5218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379</v>
      </c>
      <c r="R2" s="78">
        <v>2848000</v>
      </c>
      <c r="S2" s="78" t="s">
        <v>86</v>
      </c>
    </row>
    <row r="3" spans="1:19" x14ac:dyDescent="0.25">
      <c r="A3" s="4">
        <v>2</v>
      </c>
      <c r="B3" s="4">
        <f t="shared" si="0"/>
        <v>379</v>
      </c>
      <c r="C3" s="4">
        <f t="shared" si="1"/>
        <v>454.8</v>
      </c>
      <c r="D3" s="4">
        <f t="shared" si="2"/>
        <v>545.76</v>
      </c>
      <c r="E3" s="5">
        <f t="shared" si="3"/>
        <v>2000000</v>
      </c>
      <c r="F3" s="4">
        <f t="shared" si="4"/>
        <v>5277</v>
      </c>
      <c r="G3" s="4">
        <f t="shared" si="5"/>
        <v>4398</v>
      </c>
      <c r="H3" s="4">
        <f t="shared" si="6"/>
        <v>3665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379</v>
      </c>
      <c r="R3" s="2">
        <v>2000000</v>
      </c>
      <c r="S3" s="2" t="s">
        <v>87</v>
      </c>
    </row>
    <row r="4" spans="1:19" x14ac:dyDescent="0.25">
      <c r="A4" s="4">
        <v>3</v>
      </c>
      <c r="B4" s="4">
        <f t="shared" si="0"/>
        <v>379</v>
      </c>
      <c r="C4" s="4">
        <f t="shared" si="1"/>
        <v>454.8</v>
      </c>
      <c r="D4" s="4">
        <f t="shared" si="2"/>
        <v>545.76</v>
      </c>
      <c r="E4" s="5">
        <f t="shared" si="3"/>
        <v>2788000</v>
      </c>
      <c r="F4" s="77">
        <f t="shared" si="4"/>
        <v>7356</v>
      </c>
      <c r="G4" s="77">
        <f t="shared" si="5"/>
        <v>6130</v>
      </c>
      <c r="H4" s="77">
        <f t="shared" si="6"/>
        <v>5108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379</v>
      </c>
      <c r="R4" s="78">
        <v>2788000</v>
      </c>
      <c r="S4" s="78" t="s">
        <v>88</v>
      </c>
    </row>
    <row r="5" spans="1:19" x14ac:dyDescent="0.25">
      <c r="A5" s="4">
        <v>4</v>
      </c>
      <c r="B5" s="4">
        <f t="shared" si="0"/>
        <v>254</v>
      </c>
      <c r="C5" s="4">
        <f t="shared" si="1"/>
        <v>304.8</v>
      </c>
      <c r="D5" s="4">
        <f t="shared" si="2"/>
        <v>365.76</v>
      </c>
      <c r="E5" s="5">
        <f t="shared" si="3"/>
        <v>1756000</v>
      </c>
      <c r="F5" s="4">
        <f t="shared" si="4"/>
        <v>6913</v>
      </c>
      <c r="G5" s="4">
        <f t="shared" si="5"/>
        <v>5761</v>
      </c>
      <c r="H5" s="4">
        <f t="shared" si="6"/>
        <v>4801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254</v>
      </c>
      <c r="R5" s="2">
        <v>1756000</v>
      </c>
      <c r="S5" s="2" t="s">
        <v>89</v>
      </c>
    </row>
    <row r="6" spans="1:19" x14ac:dyDescent="0.25">
      <c r="A6" s="4">
        <v>5</v>
      </c>
      <c r="B6" s="4">
        <f t="shared" si="0"/>
        <v>366</v>
      </c>
      <c r="C6" s="4">
        <f t="shared" si="1"/>
        <v>439.2</v>
      </c>
      <c r="D6" s="4">
        <f t="shared" si="2"/>
        <v>527.04</v>
      </c>
      <c r="E6" s="5">
        <f t="shared" si="3"/>
        <v>2613000</v>
      </c>
      <c r="F6" s="77">
        <f t="shared" si="4"/>
        <v>7139</v>
      </c>
      <c r="G6" s="77">
        <f t="shared" si="5"/>
        <v>5949</v>
      </c>
      <c r="H6" s="77">
        <f t="shared" si="6"/>
        <v>4958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366</v>
      </c>
      <c r="R6" s="78">
        <v>2613000</v>
      </c>
      <c r="S6" s="2"/>
    </row>
    <row r="7" spans="1:19" x14ac:dyDescent="0.25">
      <c r="A7" s="4">
        <v>6</v>
      </c>
      <c r="B7" s="4">
        <f t="shared" si="0"/>
        <v>341</v>
      </c>
      <c r="C7" s="4">
        <f t="shared" si="1"/>
        <v>409.2</v>
      </c>
      <c r="D7" s="4">
        <f t="shared" si="2"/>
        <v>491.03999999999996</v>
      </c>
      <c r="E7" s="5">
        <f t="shared" si="3"/>
        <v>2433000</v>
      </c>
      <c r="F7" s="4">
        <f t="shared" si="4"/>
        <v>7135</v>
      </c>
      <c r="G7" s="4">
        <f t="shared" si="5"/>
        <v>5946</v>
      </c>
      <c r="H7" s="4">
        <f t="shared" si="6"/>
        <v>4955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341</v>
      </c>
      <c r="R7" s="2">
        <v>2433000</v>
      </c>
      <c r="S7" s="2"/>
    </row>
    <row r="8" spans="1:19" x14ac:dyDescent="0.25">
      <c r="A8" s="4">
        <v>7</v>
      </c>
      <c r="B8" s="4">
        <f t="shared" si="0"/>
        <v>381</v>
      </c>
      <c r="C8" s="4">
        <f t="shared" si="1"/>
        <v>457.2</v>
      </c>
      <c r="D8" s="4">
        <f t="shared" si="2"/>
        <v>548.64</v>
      </c>
      <c r="E8" s="5">
        <f t="shared" si="3"/>
        <v>3200000</v>
      </c>
      <c r="F8" s="77">
        <f t="shared" si="4"/>
        <v>8399</v>
      </c>
      <c r="G8" s="77">
        <f t="shared" si="5"/>
        <v>6999</v>
      </c>
      <c r="H8" s="77">
        <f t="shared" si="6"/>
        <v>5833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381</v>
      </c>
      <c r="R8" s="78">
        <v>3200000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8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 t="s">
        <v>71</v>
      </c>
      <c r="G25" s="57">
        <v>386</v>
      </c>
    </row>
    <row r="26" spans="1:19" s="10" customFormat="1" x14ac:dyDescent="0.25">
      <c r="F26" s="57" t="s">
        <v>84</v>
      </c>
      <c r="G26" s="57">
        <v>353</v>
      </c>
    </row>
    <row r="27" spans="1:19" s="10" customFormat="1" x14ac:dyDescent="0.25">
      <c r="F27" s="57" t="s">
        <v>85</v>
      </c>
      <c r="G27" s="57">
        <v>27</v>
      </c>
    </row>
    <row r="28" spans="1:19" s="10" customFormat="1" x14ac:dyDescent="0.25">
      <c r="C28" s="72" t="s">
        <v>75</v>
      </c>
      <c r="D28" s="72" t="s">
        <v>90</v>
      </c>
      <c r="F28" s="57" t="s">
        <v>71</v>
      </c>
      <c r="G28" s="57">
        <f>SUM(G26:G27)</f>
        <v>380</v>
      </c>
    </row>
    <row r="29" spans="1:19" s="10" customFormat="1" x14ac:dyDescent="0.25">
      <c r="C29" s="72" t="s">
        <v>1</v>
      </c>
      <c r="D29" s="72">
        <v>2370000</v>
      </c>
      <c r="F29" s="57" t="s">
        <v>72</v>
      </c>
      <c r="G29" s="57">
        <f>G28*1.1</f>
        <v>418.00000000000006</v>
      </c>
      <c r="H29" s="10">
        <f>G29/G28</f>
        <v>1.1000000000000001</v>
      </c>
    </row>
    <row r="30" spans="1:19" s="10" customFormat="1" x14ac:dyDescent="0.25">
      <c r="F30" s="57" t="s">
        <v>73</v>
      </c>
      <c r="G30" s="57">
        <v>7500</v>
      </c>
    </row>
    <row r="31" spans="1:19" s="10" customFormat="1" x14ac:dyDescent="0.25">
      <c r="C31" s="74"/>
      <c r="D31" s="74"/>
      <c r="F31" s="74" t="s">
        <v>74</v>
      </c>
      <c r="G31" s="74">
        <f>G28*G30</f>
        <v>2850000</v>
      </c>
      <c r="H31" s="10">
        <f>G31/D29</f>
        <v>1.2025316455696202</v>
      </c>
    </row>
    <row r="32" spans="1:19" s="10" customFormat="1" x14ac:dyDescent="0.25">
      <c r="C32" s="74"/>
      <c r="D32" s="74"/>
      <c r="F32" s="74" t="s">
        <v>24</v>
      </c>
      <c r="G32" s="74">
        <f>G31*90%</f>
        <v>2565000</v>
      </c>
    </row>
    <row r="33" spans="3:7" s="10" customFormat="1" x14ac:dyDescent="0.25">
      <c r="C33" s="74"/>
      <c r="D33" s="74"/>
      <c r="F33" s="74" t="s">
        <v>25</v>
      </c>
      <c r="G33" s="74">
        <f>G31*80%</f>
        <v>2280000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2024-03-05T10:06:14Z</dcterms:modified>
</cp:coreProperties>
</file>