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BC24CE6-FDCF-4151-9AC2-0D58DB02D1E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5" i="1" l="1"/>
  <c r="B18" i="1" l="1"/>
  <c r="G6" i="1"/>
  <c r="I26" i="1"/>
  <c r="C31" i="1"/>
  <c r="F31" i="1"/>
  <c r="F34" i="1"/>
  <c r="G34" i="1" s="1"/>
  <c r="C34" i="1"/>
  <c r="B10" i="1"/>
  <c r="B11" i="1" s="1"/>
  <c r="B8" i="1"/>
  <c r="B6" i="1"/>
  <c r="B5" i="1"/>
  <c r="B14" i="1" s="1"/>
  <c r="G31" i="1" l="1"/>
  <c r="B12" i="1"/>
  <c r="B13" i="1" s="1"/>
  <c r="B15" i="1" s="1"/>
  <c r="B17" i="1" s="1"/>
  <c r="C17" i="1" s="1"/>
  <c r="C33" i="1"/>
  <c r="C32" i="1"/>
  <c r="B19" i="1" l="1"/>
  <c r="I27" i="1"/>
  <c r="I28" i="1" l="1"/>
  <c r="F25" i="1" l="1"/>
  <c r="G25" i="1"/>
  <c r="F26" i="1"/>
  <c r="G26" i="1"/>
  <c r="F27" i="1"/>
  <c r="G27" i="1"/>
  <c r="F28" i="1"/>
  <c r="G28" i="1"/>
  <c r="F29" i="1"/>
  <c r="G29" i="1"/>
  <c r="F32" i="1"/>
  <c r="G32" i="1" s="1"/>
  <c r="G33" i="1"/>
  <c r="H31" i="1" l="1"/>
  <c r="I25" i="1" l="1"/>
  <c r="H28" i="1" l="1"/>
  <c r="H27" i="1"/>
  <c r="H29" i="1"/>
  <c r="H32" i="1" l="1"/>
  <c r="H25" i="1"/>
  <c r="H26" i="1"/>
  <c r="G3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<sst xmlns="http://schemas.openxmlformats.org/spreadsheetml/2006/main" count="28" uniqueCount="26">
  <si>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</si>
  <si>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</si>
  <si>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</si>
  <si>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</si>
  <si>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</si>
  <si>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</si>
  <si>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</si>
  <si>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</si>
  <si>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</si>
  <si>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</si>
  <si>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</si>
  <si>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</si>
  <si>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</si>
  <si>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</si>
  <si>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</si>
  <si>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</si>
  <si>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</si>
  <si>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</si>
  <si>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</si>
  <si>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</si>
  <si>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</si>
  <si>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</si>
  <si>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</si>
  <si>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Measurement Area</t>
  </si>
  <si>
    <t>Super Built up area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</si>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</sst>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0" fontId="11" fillId="0" borderId="6" xfId="0" applyFont="1" applyBorder="1" applyAlignment="1">
      <alignment horizont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26</xdr:col>
      <xdr:colOff>183203</xdr:colOff>
      <xdr:row>47</xdr:row>
      <xdr:rowOff>106039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AC00FC-56ED-4EAA-AED8-DE4DBBD9E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0"/>
          <a:ext cx="15966128" cy="9059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583233</xdr:colOff>
      <xdr:row>47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B5B9D-C49B-40AD-B675-B7274108D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23233" cy="90690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562734</xdr:colOff>
      <xdr:row>40</xdr:row>
      <xdr:rowOff>48695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527FDD-CED4-478C-9282-1E650E301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39534" cy="766869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505576</xdr:colOff>
      <xdr:row>38</xdr:row>
      <xdr:rowOff>20063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93108D-9C82-4E1B-9D06-711D863F7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382376" cy="7259063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28</xdr:col>
      <xdr:colOff>534155</xdr:colOff>
      <xdr:row>35</xdr:row>
      <xdr:rowOff>77141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367E6F9-D987-45C3-8147-55BF0B94F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0"/>
          <a:ext cx="5410955" cy="67446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23</xdr:col>
      <xdr:colOff>459221</xdr:colOff>
      <xdr:row>93</xdr:row>
      <xdr:rowOff>163171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462010-543E-B2D8-1EF1-F1444369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53500"/>
          <a:ext cx="14480021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554654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A11A54-45D1-4215-9C54-E43067FB7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94654" cy="897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0"/>
  <sheetViews>
    <sheetView tabSelected="1" zoomScaleNormal="100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4.2851562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9400</v>
      </c>
      <c r="C3" s="17"/>
      <c r="D3" s="10"/>
      <c r="E3">
        <v>2000</v>
      </c>
      <c r="F3" s="3">
        <v>2024</v>
      </c>
      <c r="G3" s="4">
        <f>F3-E3</f>
        <v>24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8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6900</v>
      </c>
      <c r="C5" s="17"/>
      <c r="D5" s="10"/>
      <c r="E5" s="40" t="s">
        <v>22</v>
      </c>
      <c r="F5" s="8" t="s">
        <v>24</v>
      </c>
      <c r="G5" s="14"/>
      <c r="H5" s="8"/>
      <c r="I5" s="8"/>
      <c r="M5" s="44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>
        <v>390</v>
      </c>
      <c r="F6" s="3">
        <v>555</v>
      </c>
      <c r="G6" s="14">
        <f>F6/E6</f>
        <v>1.4230769230769231</v>
      </c>
      <c r="H6" s="8"/>
      <c r="I6" s="8"/>
      <c r="M6" s="44"/>
      <c r="N6" s="31"/>
      <c r="O6" s="31"/>
      <c r="P6" s="31"/>
      <c r="Q6" s="31"/>
    </row>
    <row r="7" spans="1:17" ht="16.5" x14ac:dyDescent="0.3">
      <c r="A7" s="16" t="s">
        <v>4</v>
      </c>
      <c r="B7" s="19">
        <v>24</v>
      </c>
      <c r="C7" s="20"/>
      <c r="D7" s="41"/>
      <c r="F7" s="3"/>
      <c r="G7" s="5"/>
      <c r="H7" s="8"/>
      <c r="I7" s="8"/>
      <c r="M7" s="45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36</v>
      </c>
      <c r="C8" s="20"/>
      <c r="D8" s="41"/>
      <c r="F8" s="32"/>
      <c r="G8" s="5"/>
      <c r="H8" s="10"/>
      <c r="I8" s="10"/>
      <c r="M8" s="45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1"/>
      <c r="F9" s="32"/>
      <c r="G9" s="13"/>
      <c r="H9" s="8"/>
      <c r="I9" s="8"/>
      <c r="J9" s="34"/>
      <c r="M9" s="45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36</v>
      </c>
      <c r="C10" s="20"/>
      <c r="D10" s="41"/>
      <c r="F10" s="30"/>
      <c r="G10" s="13"/>
      <c r="H10" s="31"/>
      <c r="I10" s="47"/>
      <c r="J10" s="34"/>
      <c r="K10" s="34"/>
      <c r="L10" s="30"/>
      <c r="M10" s="45"/>
      <c r="N10" s="31"/>
      <c r="O10" s="31"/>
      <c r="P10" s="31"/>
      <c r="Q10" s="31"/>
    </row>
    <row r="11" spans="1:17" ht="16.5" x14ac:dyDescent="0.3">
      <c r="A11" s="16"/>
      <c r="B11" s="29">
        <f>B10%</f>
        <v>0.36</v>
      </c>
      <c r="C11" s="37"/>
      <c r="D11" s="42"/>
      <c r="E11" s="5"/>
      <c r="F11" s="5"/>
      <c r="G11" s="13"/>
      <c r="H11" s="31"/>
      <c r="I11" s="31"/>
      <c r="J11" s="34"/>
      <c r="K11" s="34"/>
      <c r="L11" s="30"/>
      <c r="M11" s="46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900</v>
      </c>
      <c r="C12" s="21"/>
      <c r="D12" s="43"/>
      <c r="G12" s="13"/>
      <c r="H12" s="31"/>
      <c r="I12" s="31"/>
      <c r="J12" s="34"/>
      <c r="K12" s="34"/>
      <c r="L12" s="30"/>
      <c r="M12" s="44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1600</v>
      </c>
      <c r="C13" s="21"/>
      <c r="D13" s="43"/>
      <c r="G13" s="13"/>
      <c r="H13" s="31"/>
      <c r="I13" s="31"/>
      <c r="J13" s="34"/>
      <c r="K13" s="34"/>
      <c r="L13" s="30"/>
      <c r="M13" s="44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6900</v>
      </c>
      <c r="C14" s="17"/>
      <c r="D14" s="10"/>
      <c r="E14" t="s">
        <v>23</v>
      </c>
      <c r="F14" t="s">
        <v>25</v>
      </c>
      <c r="G14" s="13"/>
      <c r="H14" s="31"/>
      <c r="I14" s="31"/>
      <c r="J14" s="34"/>
      <c r="K14" s="34"/>
      <c r="L14" s="30"/>
      <c r="M14" s="44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8500</v>
      </c>
      <c r="C15" s="17"/>
      <c r="D15" s="10"/>
      <c r="E15">
        <v>333</v>
      </c>
      <c r="F15">
        <v>35</v>
      </c>
      <c r="G15" s="13">
        <f>E15+F15</f>
        <v>368</v>
      </c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555</v>
      </c>
      <c r="C16" s="38"/>
      <c r="D16" s="8"/>
      <c r="E16" s="6"/>
      <c r="G16" s="5"/>
      <c r="H16" s="6"/>
      <c r="M16" s="33"/>
    </row>
    <row r="17" spans="1:14" ht="16.5" x14ac:dyDescent="0.3">
      <c r="A17" s="16" t="s">
        <v>11</v>
      </c>
      <c r="B17" s="23">
        <f>B15*B16</f>
        <v>4717500</v>
      </c>
      <c r="C17" s="23">
        <f>B17*80%</f>
        <v>3774000</v>
      </c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555*B4</f>
        <v>1387500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11793.75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390</v>
      </c>
      <c r="C25" s="8">
        <v>542</v>
      </c>
      <c r="D25" s="8"/>
      <c r="E25" s="8">
        <v>4500000</v>
      </c>
      <c r="F25" s="10">
        <f t="shared" ref="F25:F29" si="0">E25/B25</f>
        <v>11538.461538461539</v>
      </c>
      <c r="G25" s="10">
        <f>E25/C25</f>
        <v>8302.5830258302576</v>
      </c>
      <c r="H25" s="10" t="e">
        <f>E25/#REF!</f>
        <v>#REF!</v>
      </c>
      <c r="I25" s="8">
        <f>C25/B25</f>
        <v>1.3897435897435897</v>
      </c>
      <c r="J25" s="15"/>
    </row>
    <row r="26" spans="1:14" x14ac:dyDescent="0.25">
      <c r="B26" s="9"/>
      <c r="C26" s="8">
        <v>535</v>
      </c>
      <c r="D26" s="8"/>
      <c r="E26" s="10">
        <v>5000000</v>
      </c>
      <c r="F26" s="10" t="e">
        <f t="shared" si="0"/>
        <v>#DIV/0!</v>
      </c>
      <c r="G26" s="10">
        <f t="shared" ref="G26:G29" si="1">E26/C26</f>
        <v>9345.7943925233649</v>
      </c>
      <c r="H26" s="10" t="e">
        <f>E26/#REF!</f>
        <v>#REF!</v>
      </c>
      <c r="I26" s="8" t="e">
        <f>C26/B26</f>
        <v>#DIV/0!</v>
      </c>
    </row>
    <row r="27" spans="1:14" x14ac:dyDescent="0.25">
      <c r="B27" s="9"/>
      <c r="C27" s="25"/>
      <c r="E27" s="26">
        <v>40000000</v>
      </c>
      <c r="F27" s="26" t="e">
        <f t="shared" si="0"/>
        <v>#DIV/0!</v>
      </c>
      <c r="G27" s="10" t="e">
        <f t="shared" si="1"/>
        <v>#DIV/0!</v>
      </c>
      <c r="H27" s="26" t="e">
        <f>E27/#REF!</f>
        <v>#REF!</v>
      </c>
      <c r="I27" s="8" t="e">
        <f>C27/B27</f>
        <v>#DIV/0!</v>
      </c>
    </row>
    <row r="28" spans="1:14" x14ac:dyDescent="0.25">
      <c r="E28" s="26">
        <v>43000000</v>
      </c>
      <c r="F28" s="26" t="e">
        <f t="shared" si="0"/>
        <v>#DIV/0!</v>
      </c>
      <c r="G28" s="26" t="e">
        <f t="shared" si="1"/>
        <v>#DIV/0!</v>
      </c>
      <c r="H28" s="26" t="e">
        <f>E28/#REF!</f>
        <v>#REF!</v>
      </c>
      <c r="I28" t="e">
        <f>#REF!/B28</f>
        <v>#REF!</v>
      </c>
    </row>
    <row r="29" spans="1:14" x14ac:dyDescent="0.25">
      <c r="E29" s="25"/>
      <c r="F29" s="26" t="e">
        <f t="shared" si="0"/>
        <v>#DIV/0!</v>
      </c>
      <c r="G29" s="26" t="e">
        <f t="shared" si="1"/>
        <v>#DIV/0!</v>
      </c>
      <c r="H29" s="26" t="e">
        <f>E29/#REF!</f>
        <v>#REF!</v>
      </c>
    </row>
    <row r="31" spans="1:14" x14ac:dyDescent="0.25">
      <c r="A31" s="7">
        <v>625</v>
      </c>
      <c r="B31" s="7">
        <v>5100000</v>
      </c>
      <c r="C31">
        <f>B31/A31</f>
        <v>8160</v>
      </c>
      <c r="D31">
        <v>100</v>
      </c>
      <c r="E31">
        <v>100</v>
      </c>
      <c r="F31">
        <f>E31+D31+B31</f>
        <v>5100200</v>
      </c>
      <c r="G31">
        <f>F31/A31</f>
        <v>8160.32</v>
      </c>
      <c r="H31" s="6" t="e">
        <f>F31/#REF!</f>
        <v>#REF!</v>
      </c>
    </row>
    <row r="32" spans="1:14" x14ac:dyDescent="0.25">
      <c r="A32" s="7">
        <v>497</v>
      </c>
      <c r="B32" s="7">
        <v>3950000</v>
      </c>
      <c r="C32">
        <f>B32/A32</f>
        <v>7947.6861167002016</v>
      </c>
      <c r="D32">
        <v>100</v>
      </c>
      <c r="E32">
        <v>100</v>
      </c>
      <c r="F32">
        <f>E32+D32+B32</f>
        <v>3950200</v>
      </c>
      <c r="G32">
        <f>F32/A32</f>
        <v>7948.0885311871225</v>
      </c>
      <c r="H32" s="6" t="e">
        <f>F32/#REF!</f>
        <v>#REF!</v>
      </c>
    </row>
    <row r="33" spans="1:7" x14ac:dyDescent="0.25">
      <c r="C33" t="e">
        <f>B33/A33</f>
        <v>#DIV/0!</v>
      </c>
      <c r="G33" t="e">
        <f>F33/#REF!</f>
        <v>#REF!</v>
      </c>
    </row>
    <row r="34" spans="1:7" ht="15.75" x14ac:dyDescent="0.25">
      <c r="A34" s="30"/>
      <c r="C34" t="e">
        <f>B34/A34</f>
        <v>#DIV/0!</v>
      </c>
      <c r="D34">
        <v>272000</v>
      </c>
      <c r="E34">
        <v>30000</v>
      </c>
      <c r="F34">
        <f>E34+D34+B34</f>
        <v>302000</v>
      </c>
      <c r="G34" t="e">
        <f>F34/A34</f>
        <v>#DIV/0!</v>
      </c>
    </row>
    <row r="35" spans="1:7" ht="15.75" x14ac:dyDescent="0.25">
      <c r="A35" s="30"/>
    </row>
    <row r="36" spans="1:7" ht="15.75" x14ac:dyDescent="0.25">
      <c r="A36" s="30"/>
    </row>
    <row r="37" spans="1:7" ht="15.75" x14ac:dyDescent="0.25">
      <c r="A37" s="30"/>
    </row>
    <row r="38" spans="1:7" ht="15.75" x14ac:dyDescent="0.25">
      <c r="A38" s="30"/>
    </row>
    <row r="39" spans="1:7" ht="15.75" x14ac:dyDescent="0.25">
      <c r="A39" s="30"/>
    </row>
    <row r="40" spans="1:7" ht="15.75" x14ac:dyDescent="0.25">
      <c r="A40" s="30"/>
    </row>
    <row r="60" spans="3:5" x14ac:dyDescent="0.25">
      <c r="C60" s="6"/>
      <c r="D60" s="6"/>
      <c r="E60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U1" sqref="U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>
    <row r="1" spans="1:1" x14ac:dyDescent="0.25">
      <c r="A1" s="3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2024-02-26T10:03:04Z</dcterms:modified>
</cp:coreProperties>
</file>