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0042EF8-3257-4D93-8EF7-0A07DB1DEA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F6" i="1"/>
  <c r="E13" i="1"/>
  <c r="G37" i="1"/>
  <c r="F37" i="1"/>
  <c r="C35" i="1"/>
  <c r="F35" i="1"/>
  <c r="F38" i="1"/>
  <c r="G38" i="1" s="1"/>
  <c r="C38" i="1"/>
  <c r="B10" i="1"/>
  <c r="B11" i="1" s="1"/>
  <c r="B8" i="1"/>
  <c r="B6" i="1"/>
  <c r="B5" i="1"/>
  <c r="B14" i="1" s="1"/>
  <c r="B15" i="1" s="1"/>
  <c r="G35" i="1" l="1"/>
  <c r="B12" i="1"/>
  <c r="B13" i="1" s="1"/>
  <c r="B17" i="1" s="1"/>
  <c r="C37" i="1"/>
  <c r="C36" i="1"/>
  <c r="B18" i="1" l="1"/>
  <c r="B19" i="1"/>
  <c r="B21" i="1"/>
  <c r="I31" i="1"/>
  <c r="I30" i="1" l="1"/>
  <c r="I27" i="1" l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F36" i="1"/>
  <c r="G36" i="1" s="1"/>
  <c r="H35" i="1" l="1"/>
  <c r="I28" i="1" l="1"/>
  <c r="H32" i="1" l="1"/>
  <c r="H31" i="1"/>
  <c r="H33" i="1"/>
  <c r="H27" i="1" l="1"/>
  <c r="H36" i="1" l="1"/>
  <c r="H28" i="1"/>
  <c r="H29" i="1"/>
  <c r="H30" i="1"/>
  <c r="G3" i="1" l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<sst xmlns="http://schemas.openxmlformats.org/spreadsheetml/2006/main" count="29" uniqueCount="27">
  <si>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</si>
  <si>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</si>
  <si>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</si>
  <si>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</si>
  <si>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</si>
  <si>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</si>
  <si>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</si>
  <si>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</si>
  <si>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</si>
  <si>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</si>
  <si>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</si>
  <si>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</si>
  <si>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</si>
  <si>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</si>
  <si>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</si>
  <si>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</si>
  <si>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</si>
  <si>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</si>
  <si>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</si>
  <si>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</si>
  <si>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</si>
  <si>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</si>
  <si>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</si>
  <si>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</si>
  <si>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 Carpet</t>
  </si>
  <si>
    <t>RV</t>
  </si>
  <si>
    <t>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</si>
</sst>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0" fillId="2" borderId="0" xfId="0" applyFill="1"/>
    <xf numFmtId="0" fontId="7" fillId="2" borderId="0" xfId="0" applyFont="1" applyFill="1"/>
    <xf numFmtId="43" fontId="0" fillId="2" borderId="0" xfId="0" applyNumberFormat="1" applyFill="1"/>
    <xf numFmtId="43" fontId="2" fillId="2" borderId="0" xfId="0" applyNumberFormat="1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573707</xdr:colOff>
      <xdr:row>46</xdr:row>
      <xdr:rowOff>172697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41169-59A5-4B6F-968A-0385AEC4E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13707" cy="893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68896</xdr:colOff>
      <xdr:row>46</xdr:row>
      <xdr:rowOff>182223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0752A5-0939-429F-9A83-B8AAD2CE1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18496" cy="8945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306799</xdr:colOff>
      <xdr:row>45</xdr:row>
      <xdr:rowOff>172670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92A89D-7795-4CBF-9645-3F65171F6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27599" cy="8745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258998</xdr:colOff>
      <xdr:row>42</xdr:row>
      <xdr:rowOff>1117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F1DDC0-4873-4C68-BCFC-AFFBA6977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60598" cy="80021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600839</xdr:colOff>
      <xdr:row>36</xdr:row>
      <xdr:rowOff>39063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6B7369-460E-4118-843F-50DBB23F7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77639" cy="689706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26</xdr:col>
      <xdr:colOff>144256</xdr:colOff>
      <xdr:row>38</xdr:row>
      <xdr:rowOff>39116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54C69B-3032-4C9E-BB6E-FCF8D9BCF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9897856" cy="72781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23</xdr:col>
      <xdr:colOff>459221</xdr:colOff>
      <xdr:row>93</xdr:row>
      <xdr:rowOff>163171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462010-543E-B2D8-1EF1-F1444369E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953500"/>
          <a:ext cx="14480021" cy="89261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497071</xdr:colOff>
      <xdr:row>32</xdr:row>
      <xdr:rowOff>124693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88B0A8-4DD9-4FBD-BFC5-DA823301F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689071" cy="6220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topLeftCell="A10" zoomScaleNormal="100" workbookViewId="0">
      <selection activeCell="B39" sqref="B39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6700</v>
      </c>
      <c r="C3" s="17"/>
      <c r="D3" s="10"/>
      <c r="E3">
        <v>2015</v>
      </c>
      <c r="F3" s="3">
        <v>2024</v>
      </c>
      <c r="G3" s="4">
        <f>F3-E3</f>
        <v>9</v>
      </c>
      <c r="L3" s="3"/>
      <c r="M3" s="4"/>
    </row>
    <row r="4" spans="1:17" ht="33" x14ac:dyDescent="0.3">
      <c r="A4" s="18" t="s">
        <v>1</v>
      </c>
      <c r="B4" s="28">
        <v>2500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4200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2500</v>
      </c>
      <c r="C6" s="17"/>
      <c r="D6" s="10"/>
      <c r="E6">
        <v>469</v>
      </c>
      <c r="F6" s="3">
        <f>E6*1.2</f>
        <v>562.79999999999995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9</v>
      </c>
      <c r="C7" s="20"/>
      <c r="D7" s="42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51</v>
      </c>
      <c r="C8" s="20"/>
      <c r="D8" s="42"/>
      <c r="F8" s="32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13.5</v>
      </c>
      <c r="C10" s="20"/>
      <c r="D10" s="42"/>
      <c r="E10" s="34"/>
      <c r="F10" s="30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0.13500000000000001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337.5</v>
      </c>
      <c r="C12" s="21"/>
      <c r="D12" s="44"/>
      <c r="E12" t="s">
        <v>24</v>
      </c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2162.5</v>
      </c>
      <c r="C13" s="21"/>
      <c r="D13" s="44"/>
      <c r="E13">
        <f>139+21+28+61+95+21+18+10+3+30</f>
        <v>426</v>
      </c>
      <c r="G13" s="13"/>
      <c r="H13" s="31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4200</v>
      </c>
      <c r="C14" s="17"/>
      <c r="D14" s="10"/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6362.5</v>
      </c>
      <c r="C15" s="17"/>
      <c r="D15" s="10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469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2984012.5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25</v>
      </c>
      <c r="B18" s="23">
        <f>B17*0.9</f>
        <v>2685611.25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26</v>
      </c>
      <c r="B19" s="23">
        <f>B17*0.8</f>
        <v>2387210</v>
      </c>
      <c r="C19" s="23"/>
      <c r="D19" s="10"/>
      <c r="E19" s="5"/>
      <c r="F19" s="36"/>
      <c r="G19" s="5"/>
      <c r="H19" s="6"/>
      <c r="M19" s="5"/>
      <c r="N19" s="6"/>
    </row>
    <row r="20" spans="1:14" ht="16.5" x14ac:dyDescent="0.3">
      <c r="A20" s="16" t="s">
        <v>12</v>
      </c>
      <c r="B20" s="24">
        <f>563*B4</f>
        <v>1407500</v>
      </c>
      <c r="C20" s="17"/>
      <c r="D20" s="10"/>
      <c r="E20" s="6"/>
      <c r="F20" s="5"/>
    </row>
    <row r="21" spans="1:14" ht="16.5" x14ac:dyDescent="0.3">
      <c r="A21" s="19" t="s">
        <v>16</v>
      </c>
      <c r="B21" s="24">
        <f>B17*0.03/12</f>
        <v>7460.03125</v>
      </c>
      <c r="C21" s="39"/>
      <c r="D21" s="10"/>
      <c r="E21" s="50"/>
      <c r="F21" s="51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/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475</v>
      </c>
      <c r="C27" s="8"/>
      <c r="D27" s="8"/>
      <c r="E27" s="8">
        <v>3200000</v>
      </c>
      <c r="F27" s="10">
        <f t="shared" ref="F27:F33" si="0">E27/B27</f>
        <v>6736.8421052631575</v>
      </c>
      <c r="G27" s="10" t="e">
        <f>E27/C27</f>
        <v>#DIV/0!</v>
      </c>
      <c r="H27" s="10" t="e">
        <f>E27/#REF!</f>
        <v>#REF!</v>
      </c>
      <c r="I27" s="8">
        <f>C27/B27</f>
        <v>0</v>
      </c>
      <c r="J27" s="15"/>
    </row>
    <row r="28" spans="1:14" ht="17.25" x14ac:dyDescent="0.3">
      <c r="B28" s="9"/>
      <c r="C28" s="8">
        <v>735</v>
      </c>
      <c r="D28" s="8"/>
      <c r="E28" s="8">
        <v>3400000</v>
      </c>
      <c r="F28" s="10" t="e">
        <f t="shared" si="0"/>
        <v>#DIV/0!</v>
      </c>
      <c r="G28" s="10">
        <f>E28/C28</f>
        <v>4625.850340136054</v>
      </c>
      <c r="H28" s="10" t="e">
        <f>E28/#REF!</f>
        <v>#REF!</v>
      </c>
      <c r="I28" s="8" t="e">
        <f>C28/B28</f>
        <v>#DIV/0!</v>
      </c>
      <c r="J28" s="15"/>
    </row>
    <row r="29" spans="1:14" x14ac:dyDescent="0.25">
      <c r="B29" s="9">
        <v>450</v>
      </c>
      <c r="C29" s="8">
        <v>635</v>
      </c>
      <c r="D29" s="8"/>
      <c r="E29" s="10">
        <v>2700000</v>
      </c>
      <c r="F29" s="10">
        <f t="shared" si="0"/>
        <v>6000</v>
      </c>
      <c r="G29" s="10">
        <f t="shared" ref="G29:G33" si="1">E29/C29</f>
        <v>4251.9685039370079</v>
      </c>
      <c r="H29" s="10" t="e">
        <f>E29/#REF!</f>
        <v>#REF!</v>
      </c>
      <c r="I29" s="8"/>
    </row>
    <row r="30" spans="1:14" x14ac:dyDescent="0.25">
      <c r="B30" s="9">
        <v>420</v>
      </c>
      <c r="C30" s="8"/>
      <c r="D30" s="8"/>
      <c r="E30" s="10">
        <v>3100000</v>
      </c>
      <c r="F30" s="10">
        <f t="shared" si="0"/>
        <v>7380.9523809523807</v>
      </c>
      <c r="G30" s="10" t="e">
        <f t="shared" si="1"/>
        <v>#DIV/0!</v>
      </c>
      <c r="H30" s="10" t="e">
        <f>E30/#REF!</f>
        <v>#REF!</v>
      </c>
      <c r="I30" s="8" t="e">
        <f>#REF!/B30</f>
        <v>#REF!</v>
      </c>
    </row>
    <row r="31" spans="1:14" x14ac:dyDescent="0.25">
      <c r="B31" s="9">
        <v>465</v>
      </c>
      <c r="C31" s="25"/>
      <c r="E31" s="26">
        <v>2700000</v>
      </c>
      <c r="F31" s="26">
        <f t="shared" si="0"/>
        <v>5806.4516129032254</v>
      </c>
      <c r="G31" s="10" t="e">
        <f t="shared" si="1"/>
        <v>#DIV/0!</v>
      </c>
      <c r="H31" s="26" t="e">
        <f>E31/#REF!</f>
        <v>#REF!</v>
      </c>
      <c r="I31" s="8">
        <f>C31/B31</f>
        <v>0</v>
      </c>
    </row>
    <row r="32" spans="1:14" x14ac:dyDescent="0.25">
      <c r="E32" s="26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  <c r="I32" t="e">
        <f>#REF!/B32</f>
        <v>#REF!</v>
      </c>
    </row>
    <row r="33" spans="1:8" x14ac:dyDescent="0.25">
      <c r="E33" s="25"/>
      <c r="F33" s="26" t="e">
        <f t="shared" si="0"/>
        <v>#DIV/0!</v>
      </c>
      <c r="G33" s="26" t="e">
        <f t="shared" si="1"/>
        <v>#DIV/0!</v>
      </c>
      <c r="H33" s="26" t="e">
        <f>E33/#REF!</f>
        <v>#REF!</v>
      </c>
    </row>
    <row r="35" spans="1:8" x14ac:dyDescent="0.25">
      <c r="A35" s="7">
        <v>678</v>
      </c>
      <c r="B35" s="7">
        <v>3645800</v>
      </c>
      <c r="C35">
        <f>B35/A35</f>
        <v>5377.2861356932153</v>
      </c>
      <c r="D35">
        <v>218800</v>
      </c>
      <c r="E35">
        <v>30000</v>
      </c>
      <c r="F35">
        <f>E35+D35+B35</f>
        <v>3894600</v>
      </c>
      <c r="G35">
        <f>F35/A35</f>
        <v>5744.2477876106195</v>
      </c>
      <c r="H35" s="6" t="e">
        <f>F35/#REF!</f>
        <v>#REF!</v>
      </c>
    </row>
    <row r="36" spans="1:8" x14ac:dyDescent="0.25">
      <c r="A36" s="48">
        <v>462</v>
      </c>
      <c r="B36" s="49">
        <v>2500000</v>
      </c>
      <c r="C36" s="48">
        <f>B36/A36</f>
        <v>5411.2554112554117</v>
      </c>
      <c r="D36" s="48">
        <v>150000</v>
      </c>
      <c r="E36" s="48">
        <v>25000</v>
      </c>
      <c r="F36" s="48">
        <f>E36+D36+B36</f>
        <v>2675000</v>
      </c>
      <c r="G36" s="48">
        <f>F36/A36</f>
        <v>5790.0432900432897</v>
      </c>
      <c r="H36" s="6" t="e">
        <f>F36/#REF!</f>
        <v>#REF!</v>
      </c>
    </row>
    <row r="37" spans="1:8" x14ac:dyDescent="0.25">
      <c r="C37" t="e">
        <f>B37/A37</f>
        <v>#DIV/0!</v>
      </c>
      <c r="D37">
        <v>100</v>
      </c>
      <c r="E37">
        <v>100</v>
      </c>
      <c r="F37">
        <f>E37+D37+B37</f>
        <v>200</v>
      </c>
      <c r="G37" t="e">
        <f>F37/A37</f>
        <v>#DIV/0!</v>
      </c>
    </row>
    <row r="38" spans="1:8" ht="15.75" x14ac:dyDescent="0.25">
      <c r="A38" s="30"/>
      <c r="C38" t="e">
        <f>B38/A38</f>
        <v>#DIV/0!</v>
      </c>
      <c r="D38">
        <v>177000</v>
      </c>
      <c r="E38">
        <v>29500</v>
      </c>
      <c r="F38">
        <f>E38+D38+B38</f>
        <v>206500</v>
      </c>
      <c r="G38" t="e">
        <f>F38/A38</f>
        <v>#DIV/0!</v>
      </c>
    </row>
    <row r="39" spans="1:8" ht="15.75" x14ac:dyDescent="0.25">
      <c r="A39" s="30"/>
    </row>
    <row r="40" spans="1:8" ht="15.75" x14ac:dyDescent="0.25">
      <c r="A40" s="30"/>
    </row>
    <row r="41" spans="1:8" ht="15.75" x14ac:dyDescent="0.25">
      <c r="A41" s="30"/>
    </row>
    <row r="42" spans="1:8" ht="15.75" x14ac:dyDescent="0.25">
      <c r="A42" s="30"/>
    </row>
    <row r="43" spans="1:8" ht="15.75" x14ac:dyDescent="0.25">
      <c r="A43" s="30"/>
    </row>
    <row r="44" spans="1:8" ht="15.75" x14ac:dyDescent="0.25">
      <c r="A44" s="30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1" sqref="K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2024-02-28T08:41:53Z</dcterms:modified>
</cp:coreProperties>
</file>