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Prasad Waghmare\"/>
    </mc:Choice>
  </mc:AlternateContent>
  <bookViews>
    <workbookView xWindow="0" yWindow="0" windowWidth="2370" windowHeight="0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40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C20" i="23"/>
  <c r="C29" i="23"/>
  <c r="C28" i="23"/>
  <c r="F10" i="40" l="1"/>
  <c r="F4" i="40"/>
  <c r="F5" i="40"/>
  <c r="F6" i="40"/>
  <c r="F7" i="40"/>
  <c r="F8" i="40"/>
  <c r="F3" i="40"/>
  <c r="F9" i="40" s="1"/>
  <c r="C18" i="25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B15" i="4" s="1"/>
  <c r="C15" i="4" s="1"/>
  <c r="D15" i="4" s="1"/>
  <c r="J15" i="4"/>
  <c r="I15" i="4"/>
  <c r="E15" i="4"/>
  <c r="A15" i="4"/>
  <c r="Q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<sst xmlns="http://schemas.openxmlformats.org/spreadsheetml/2006/main" count="130" uniqueCount="99">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</sst>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3</xdr:row>
      <xdr:rowOff>57150</xdr:rowOff>
    </xdr:from>
    <xdr:to>
      <xdr:col>17</xdr:col>
      <xdr:colOff>552450</xdr:colOff>
      <xdr:row>21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628650"/>
          <a:ext cx="5734050" cy="3419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171450</xdr:rowOff>
    </xdr:from>
    <xdr:to>
      <xdr:col>10</xdr:col>
      <xdr:colOff>276225</xdr:colOff>
      <xdr:row>20</xdr:row>
      <xdr:rowOff>180975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71450"/>
          <a:ext cx="5734050" cy="38195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34</xdr:row>
      <xdr:rowOff>19050</xdr:rowOff>
    </xdr:from>
    <xdr:to>
      <xdr:col>11</xdr:col>
      <xdr:colOff>485775</xdr:colOff>
      <xdr:row>53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6496050"/>
          <a:ext cx="5734050" cy="3600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30</xdr:row>
      <xdr:rowOff>57150</xdr:rowOff>
    </xdr:from>
    <xdr:to>
      <xdr:col>10</xdr:col>
      <xdr:colOff>485775</xdr:colOff>
      <xdr:row>50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5772150"/>
          <a:ext cx="5734050" cy="3876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36235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34200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34200</v>
      </c>
      <c r="D5" s="57" t="s">
        <v>61</v>
      </c>
      <c r="E5" s="58">
        <f>ROUND(C5/10.764,0)</f>
        <v>3177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11800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22400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0.11</v>
      </c>
      <c r="D8" s="102">
        <f>1-C8</f>
        <v>0.89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19936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31736</v>
      </c>
      <c r="D10" s="57" t="s">
        <v>61</v>
      </c>
      <c r="E10" s="58">
        <f>ROUND(C10/10.764,0)</f>
        <v>2948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11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49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600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1768800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1200000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F10"/>
  <sheetViews>
    <sheetView workbookViewId="0">
      <selection activeCell="G15" sqref="G15"/>
    </sheetView>
  </sheetViews>
  <sheetFormatPr defaultRowHeight="15"/>
  <sheetData>
    <row r="3" spans="4:6">
      <c r="D3">
        <v>16</v>
      </c>
      <c r="E3">
        <v>11</v>
      </c>
      <c r="F3">
        <f>E3*D3</f>
        <v>176</v>
      </c>
    </row>
    <row r="4" spans="4:6">
      <c r="D4">
        <v>11</v>
      </c>
      <c r="E4">
        <v>11.5</v>
      </c>
      <c r="F4" s="75">
        <f t="shared" ref="F4:F8" si="0">E4*D4</f>
        <v>126.5</v>
      </c>
    </row>
    <row r="5" spans="4:6">
      <c r="D5">
        <v>11</v>
      </c>
      <c r="E5">
        <v>11</v>
      </c>
      <c r="F5" s="75">
        <f t="shared" si="0"/>
        <v>121</v>
      </c>
    </row>
    <row r="6" spans="4:6">
      <c r="D6">
        <v>7</v>
      </c>
      <c r="E6">
        <v>5</v>
      </c>
      <c r="F6" s="75">
        <f t="shared" si="0"/>
        <v>35</v>
      </c>
    </row>
    <row r="7" spans="4:6">
      <c r="D7">
        <v>5</v>
      </c>
      <c r="E7">
        <v>4</v>
      </c>
      <c r="F7" s="75">
        <f t="shared" si="0"/>
        <v>20</v>
      </c>
    </row>
    <row r="8" spans="4:6">
      <c r="D8">
        <v>9</v>
      </c>
      <c r="E8">
        <v>4</v>
      </c>
      <c r="F8" s="75">
        <f t="shared" si="0"/>
        <v>36</v>
      </c>
    </row>
    <row r="9" spans="4:6">
      <c r="F9">
        <f>SUM(F3:F8)</f>
        <v>514.5</v>
      </c>
    </row>
    <row r="10" spans="4:6">
      <c r="D10">
        <v>16</v>
      </c>
      <c r="E10">
        <v>4</v>
      </c>
      <c r="F10">
        <f>E10*D10</f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10" zoomScale="115" zoomScaleNormal="115" workbookViewId="0">
      <selection activeCell="E21" sqref="E21"/>
    </sheetView>
  </sheetViews>
  <sheetFormatPr defaultRowHeight="15"/>
  <cols>
    <col min="1" max="1" width="21.7109375" bestFit="1" customWidth="1"/>
    <col min="2" max="2" width="17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3900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1900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11</v>
      </c>
      <c r="D7" s="25"/>
      <c r="F7" s="78"/>
      <c r="G7" s="78"/>
    </row>
    <row r="8" spans="1:8">
      <c r="A8" s="15" t="s">
        <v>18</v>
      </c>
      <c r="B8" s="24"/>
      <c r="C8" s="25">
        <f>C9-C7</f>
        <v>49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16.5</v>
      </c>
      <c r="D10" s="25"/>
      <c r="F10" s="118"/>
      <c r="G10" s="78"/>
    </row>
    <row r="11" spans="1:8">
      <c r="A11" s="15"/>
      <c r="B11" s="26"/>
      <c r="C11" s="27">
        <f>C10%</f>
        <v>0.16500000000000001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330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1670</v>
      </c>
      <c r="D13" s="23"/>
      <c r="F13" s="78"/>
      <c r="G13" s="78"/>
    </row>
    <row r="14" spans="1:8">
      <c r="A14" s="15" t="s">
        <v>15</v>
      </c>
      <c r="B14" s="19"/>
      <c r="C14" s="20">
        <f>C5</f>
        <v>1900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3570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94</v>
      </c>
      <c r="B18" s="7"/>
      <c r="C18" s="76">
        <v>600</v>
      </c>
      <c r="D18" s="76"/>
      <c r="E18" s="77"/>
      <c r="F18" s="78"/>
      <c r="G18" s="78"/>
    </row>
    <row r="19" spans="1:8">
      <c r="A19" s="15"/>
      <c r="B19" s="6"/>
      <c r="C19" s="30">
        <f>C18*C16</f>
        <v>2142000</v>
      </c>
      <c r="D19" s="78" t="s">
        <v>68</v>
      </c>
      <c r="E19" s="30"/>
      <c r="F19" s="78"/>
      <c r="G19" s="118"/>
    </row>
    <row r="20" spans="1:8">
      <c r="A20" s="15"/>
      <c r="B20" s="61">
        <f>C20*90</f>
        <v>183141000</v>
      </c>
      <c r="C20" s="31">
        <f>C19*95%</f>
        <v>2034900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1713600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1200000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4462.5</v>
      </c>
      <c r="D25" s="31"/>
    </row>
    <row r="26" spans="1:8">
      <c r="C26" s="31"/>
      <c r="D26" s="31"/>
    </row>
    <row r="27" spans="1:8">
      <c r="C27" s="31"/>
      <c r="D27" s="31"/>
    </row>
    <row r="28" spans="1:8">
      <c r="B28">
        <v>42.89</v>
      </c>
      <c r="C28" s="123">
        <f>B28*10.764</f>
        <v>461.66795999999999</v>
      </c>
      <c r="D28"/>
    </row>
    <row r="29" spans="1:8">
      <c r="B29">
        <v>55.76</v>
      </c>
      <c r="C29" s="123">
        <f>B29*10.764</f>
        <v>600.20063999999991</v>
      </c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0" zoomScaleNormal="100" workbookViewId="0">
      <selection activeCell="H22" sqref="H2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0">O10/1.2</f>
        <v>0</v>
      </c>
      <c r="Q10" s="75">
        <f t="shared" ref="Q10" si="11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2">O11/1.2</f>
        <v>0</v>
      </c>
      <c r="Q11">
        <f t="shared" ref="Q11" si="13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798.6111111111112</v>
      </c>
      <c r="C12" s="4">
        <f t="shared" si="2"/>
        <v>958.33333333333337</v>
      </c>
      <c r="D12" s="4">
        <f t="shared" si="3"/>
        <v>1150</v>
      </c>
      <c r="E12" s="5">
        <f t="shared" si="4"/>
        <v>4030000</v>
      </c>
      <c r="F12" s="4">
        <f t="shared" si="5"/>
        <v>5046</v>
      </c>
      <c r="G12" s="4">
        <f t="shared" si="6"/>
        <v>4205</v>
      </c>
      <c r="H12" s="4">
        <f t="shared" si="7"/>
        <v>3504</v>
      </c>
      <c r="I12" s="4">
        <f t="shared" si="8"/>
        <v>0</v>
      </c>
      <c r="J12" s="4">
        <f t="shared" si="9"/>
        <v>0</v>
      </c>
      <c r="O12">
        <v>1150</v>
      </c>
      <c r="P12">
        <f t="shared" ref="P12" si="14">O12/1.2</f>
        <v>958.33333333333337</v>
      </c>
      <c r="Q12">
        <f t="shared" ref="Q12" si="15">P12/1.2</f>
        <v>798.6111111111112</v>
      </c>
      <c r="R12" s="2">
        <v>4030000</v>
      </c>
      <c r="S12" s="2"/>
      <c r="V12" s="71"/>
    </row>
    <row r="13" spans="1:35">
      <c r="A13" s="4">
        <f t="shared" si="0"/>
        <v>0</v>
      </c>
      <c r="B13" s="4">
        <f t="shared" si="1"/>
        <v>693.33333333333337</v>
      </c>
      <c r="C13" s="4">
        <f t="shared" si="2"/>
        <v>832</v>
      </c>
      <c r="D13" s="4">
        <f t="shared" si="3"/>
        <v>998.4</v>
      </c>
      <c r="E13" s="5">
        <f t="shared" si="4"/>
        <v>3300000</v>
      </c>
      <c r="F13" s="4">
        <f t="shared" si="5"/>
        <v>4760</v>
      </c>
      <c r="G13" s="4">
        <f t="shared" si="6"/>
        <v>3966</v>
      </c>
      <c r="H13" s="4">
        <f t="shared" si="7"/>
        <v>3305</v>
      </c>
      <c r="I13" s="4">
        <f t="shared" si="8"/>
        <v>0</v>
      </c>
      <c r="J13" s="4">
        <f t="shared" si="9"/>
        <v>0</v>
      </c>
      <c r="O13">
        <v>0</v>
      </c>
      <c r="P13">
        <v>832</v>
      </c>
      <c r="Q13">
        <f t="shared" ref="Q13" si="16">P13/1.2</f>
        <v>693.33333333333337</v>
      </c>
      <c r="R13" s="2">
        <v>3300000</v>
      </c>
      <c r="S13" s="2"/>
    </row>
    <row r="14" spans="1:35">
      <c r="A14" s="4">
        <f t="shared" si="0"/>
        <v>0</v>
      </c>
      <c r="B14" s="4">
        <f t="shared" si="1"/>
        <v>732.5</v>
      </c>
      <c r="C14" s="4">
        <f t="shared" si="2"/>
        <v>879</v>
      </c>
      <c r="D14" s="4">
        <f t="shared" si="3"/>
        <v>1054.8</v>
      </c>
      <c r="E14" s="5">
        <f t="shared" si="4"/>
        <v>3000000</v>
      </c>
      <c r="F14" s="4">
        <f t="shared" si="5"/>
        <v>4096</v>
      </c>
      <c r="G14" s="4">
        <f t="shared" si="6"/>
        <v>3413</v>
      </c>
      <c r="H14" s="4">
        <f t="shared" si="7"/>
        <v>2844</v>
      </c>
      <c r="I14" s="4">
        <f t="shared" si="8"/>
        <v>0</v>
      </c>
      <c r="J14" s="4">
        <f t="shared" si="9"/>
        <v>0</v>
      </c>
      <c r="O14">
        <v>0</v>
      </c>
      <c r="P14">
        <v>879</v>
      </c>
      <c r="Q14">
        <f t="shared" ref="Q14" si="17">P14/1.2</f>
        <v>732.5</v>
      </c>
      <c r="R14" s="2">
        <v>3000000</v>
      </c>
      <c r="S14" s="2"/>
    </row>
    <row r="15" spans="1:35">
      <c r="A15" s="4">
        <f t="shared" si="0"/>
        <v>0</v>
      </c>
      <c r="B15" s="4">
        <f t="shared" si="1"/>
        <v>700</v>
      </c>
      <c r="C15" s="4">
        <f t="shared" si="2"/>
        <v>840</v>
      </c>
      <c r="D15" s="4">
        <f t="shared" si="3"/>
        <v>1008</v>
      </c>
      <c r="E15" s="5">
        <f t="shared" si="4"/>
        <v>3200000</v>
      </c>
      <c r="F15" s="4">
        <f t="shared" si="5"/>
        <v>4571</v>
      </c>
      <c r="G15" s="4">
        <f t="shared" si="6"/>
        <v>3810</v>
      </c>
      <c r="H15" s="4">
        <f t="shared" si="7"/>
        <v>3175</v>
      </c>
      <c r="I15" s="4">
        <f t="shared" si="8"/>
        <v>0</v>
      </c>
      <c r="J15" s="4">
        <f t="shared" si="9"/>
        <v>0</v>
      </c>
      <c r="O15">
        <v>0</v>
      </c>
      <c r="P15">
        <f t="shared" ref="P15" si="18">O15/1.2</f>
        <v>0</v>
      </c>
      <c r="Q15">
        <v>700</v>
      </c>
      <c r="R15" s="2">
        <v>3200000</v>
      </c>
      <c r="S15" s="2"/>
    </row>
    <row r="16" spans="1:35">
      <c r="A16" s="4">
        <f t="shared" ref="A16:A19" si="19">N16</f>
        <v>0</v>
      </c>
      <c r="B16" s="4">
        <f t="shared" ref="B16:B19" si="20">Q16</f>
        <v>0</v>
      </c>
      <c r="C16" s="4">
        <f t="shared" ref="C16:C19" si="21">B16*1.2</f>
        <v>0</v>
      </c>
      <c r="D16" s="4">
        <f t="shared" ref="D16:D19" si="22">C16*1.2</f>
        <v>0</v>
      </c>
      <c r="E16" s="5">
        <f t="shared" ref="E16:E19" si="23">R16</f>
        <v>0</v>
      </c>
      <c r="F16" s="4" t="e">
        <f t="shared" ref="F16:F19" si="24">ROUND((E16/B16),0)</f>
        <v>#DIV/0!</v>
      </c>
      <c r="G16" s="4" t="e">
        <f t="shared" ref="G16:G19" si="25">ROUND((E16/C16),0)</f>
        <v>#DIV/0!</v>
      </c>
      <c r="H16" s="4" t="e">
        <f t="shared" ref="H16:H19" si="26">ROUND((E16/D16),0)</f>
        <v>#DIV/0!</v>
      </c>
      <c r="I16" s="4">
        <f t="shared" ref="I16:J19" si="27">T16</f>
        <v>0</v>
      </c>
      <c r="J16" s="4">
        <f t="shared" si="27"/>
        <v>0</v>
      </c>
      <c r="O16">
        <v>0</v>
      </c>
      <c r="P16">
        <f t="shared" ref="P16:P17" si="28">O16/1.2</f>
        <v>0</v>
      </c>
      <c r="Q16">
        <f t="shared" ref="Q16:Q18" si="29">P16/1.2</f>
        <v>0</v>
      </c>
      <c r="R16" s="2">
        <v>0</v>
      </c>
      <c r="S16" s="2"/>
    </row>
    <row r="17" spans="1:19">
      <c r="A17" s="4">
        <f t="shared" si="19"/>
        <v>0</v>
      </c>
      <c r="B17" s="4">
        <f t="shared" si="20"/>
        <v>0</v>
      </c>
      <c r="C17" s="4">
        <f t="shared" si="21"/>
        <v>0</v>
      </c>
      <c r="D17" s="4">
        <f t="shared" si="22"/>
        <v>0</v>
      </c>
      <c r="E17" s="5">
        <f t="shared" si="23"/>
        <v>0</v>
      </c>
      <c r="F17" s="4" t="e">
        <f t="shared" si="24"/>
        <v>#DIV/0!</v>
      </c>
      <c r="G17" s="4" t="e">
        <f t="shared" si="25"/>
        <v>#DIV/0!</v>
      </c>
      <c r="H17" s="4" t="e">
        <f t="shared" si="26"/>
        <v>#DIV/0!</v>
      </c>
      <c r="I17" s="4">
        <f t="shared" si="27"/>
        <v>0</v>
      </c>
      <c r="J17" s="4">
        <f t="shared" si="27"/>
        <v>0</v>
      </c>
      <c r="O17">
        <v>0</v>
      </c>
      <c r="P17">
        <f t="shared" si="28"/>
        <v>0</v>
      </c>
      <c r="Q17">
        <f t="shared" si="29"/>
        <v>0</v>
      </c>
      <c r="R17" s="2">
        <v>0</v>
      </c>
      <c r="S17" s="2"/>
    </row>
    <row r="18" spans="1:19">
      <c r="A18" s="4">
        <f t="shared" si="19"/>
        <v>0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si="24"/>
        <v>#DIV/0!</v>
      </c>
      <c r="G18" s="4" t="e">
        <f t="shared" si="25"/>
        <v>#DIV/0!</v>
      </c>
      <c r="H18" s="4" t="e">
        <f t="shared" si="26"/>
        <v>#DIV/0!</v>
      </c>
      <c r="I18" s="4">
        <f t="shared" si="27"/>
        <v>0</v>
      </c>
      <c r="J18" s="4">
        <f t="shared" si="27"/>
        <v>0</v>
      </c>
      <c r="O18">
        <v>0</v>
      </c>
      <c r="P18">
        <f>O18/1.2</f>
        <v>0</v>
      </c>
      <c r="Q18">
        <f t="shared" si="29"/>
        <v>0</v>
      </c>
      <c r="R18" s="2">
        <v>0</v>
      </c>
      <c r="S18" s="2"/>
    </row>
    <row r="19" spans="1:19">
      <c r="A19" s="4">
        <f t="shared" si="19"/>
        <v>0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24"/>
        <v>#DIV/0!</v>
      </c>
      <c r="G19" s="4" t="e">
        <f t="shared" si="25"/>
        <v>#DIV/0!</v>
      </c>
      <c r="H19" s="4" t="e">
        <f t="shared" si="26"/>
        <v>#DIV/0!</v>
      </c>
      <c r="I19" s="4">
        <f t="shared" si="27"/>
        <v>0</v>
      </c>
      <c r="J19" s="4">
        <f t="shared" si="27"/>
        <v>0</v>
      </c>
      <c r="O19" s="75">
        <v>0</v>
      </c>
      <c r="P19" s="75">
        <f>O19/1.2</f>
        <v>0</v>
      </c>
      <c r="Q19" s="75">
        <f t="shared" ref="Q19" si="30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H4" zoomScale="115" zoomScaleNormal="115" workbookViewId="0">
      <selection activeCell="I4" sqref="I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4" workbookViewId="0">
      <selection activeCell="C35" sqref="C35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zoomScale="85" zoomScaleNormal="85" workbookViewId="0">
      <selection activeCell="B31" sqref="B3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2024-02-23T10:03:01Z</dcterms:modified>
</cp:coreProperties>
</file>