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6D186EB-44E9-42B9-8626-3611F12E58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G9" i="5"/>
  <c r="G7" i="5"/>
  <c r="E42" i="5"/>
  <c r="G42" i="5"/>
  <c r="J43" i="5"/>
  <c r="K43" i="5" s="1"/>
  <c r="G43" i="5"/>
  <c r="J42" i="5"/>
  <c r="K42" i="5" s="1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<sst xmlns="http://schemas.openxmlformats.org/spreadsheetml/2006/main" count="67" uniqueCount="47">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</sst>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D25" sqref="D25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7" x14ac:dyDescent="0.25">
      <c r="A2" s="17"/>
      <c r="B2" s="17"/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2023</v>
      </c>
    </row>
    <row r="5" spans="1:7" x14ac:dyDescent="0.25">
      <c r="A5" s="17" t="s">
        <v>21</v>
      </c>
      <c r="B5" s="17">
        <v>2005</v>
      </c>
    </row>
    <row r="6" spans="1:7" x14ac:dyDescent="0.25">
      <c r="A6" s="17" t="s">
        <v>22</v>
      </c>
      <c r="B6" s="17">
        <f>B4-B5</f>
        <v>18</v>
      </c>
      <c r="G6">
        <v>315</v>
      </c>
    </row>
    <row r="7" spans="1:7" x14ac:dyDescent="0.25">
      <c r="A7" s="17"/>
      <c r="B7" s="17">
        <f>60-B6</f>
        <v>42</v>
      </c>
      <c r="G7">
        <f>G6*1.2</f>
        <v>378</v>
      </c>
    </row>
    <row r="8" spans="1:7" x14ac:dyDescent="0.25">
      <c r="A8" s="17" t="s">
        <v>23</v>
      </c>
      <c r="B8" s="46">
        <f>378*2800</f>
        <v>1058400</v>
      </c>
      <c r="G8">
        <v>35.130000000000003</v>
      </c>
    </row>
    <row r="9" spans="1:7" x14ac:dyDescent="0.25">
      <c r="A9" s="17" t="s">
        <v>24</v>
      </c>
      <c r="B9" s="17"/>
      <c r="G9">
        <f>G8*10.764</f>
        <v>378.13932</v>
      </c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27</v>
      </c>
    </row>
    <row r="13" spans="1:7" x14ac:dyDescent="0.25">
      <c r="A13" s="17"/>
      <c r="B13" s="47">
        <f>B12%</f>
        <v>0.27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285768</v>
      </c>
    </row>
    <row r="16" spans="1:7" x14ac:dyDescent="0.25">
      <c r="A16" s="17" t="s">
        <v>15</v>
      </c>
      <c r="B16" s="46">
        <v>378</v>
      </c>
    </row>
    <row r="17" spans="1:3" x14ac:dyDescent="0.25">
      <c r="A17" s="17" t="s">
        <v>42</v>
      </c>
      <c r="B17" s="17">
        <v>11200</v>
      </c>
    </row>
    <row r="18" spans="1:3" x14ac:dyDescent="0.25">
      <c r="A18" s="17" t="s">
        <v>28</v>
      </c>
      <c r="B18" s="46">
        <f>B17*B16</f>
        <v>4233600</v>
      </c>
    </row>
    <row r="19" spans="1:3" x14ac:dyDescent="0.25">
      <c r="A19" s="17" t="s">
        <v>29</v>
      </c>
      <c r="B19" s="17"/>
    </row>
    <row r="20" spans="1:3" x14ac:dyDescent="0.25">
      <c r="A20" s="43" t="s">
        <v>30</v>
      </c>
      <c r="B20" s="48">
        <f>B18-B15</f>
        <v>3947832</v>
      </c>
      <c r="C20" s="5"/>
    </row>
    <row r="21" spans="1:3" x14ac:dyDescent="0.25">
      <c r="A21" s="43" t="s">
        <v>31</v>
      </c>
      <c r="B21" s="48">
        <f>ROUND((B20*90%),0)</f>
        <v>3553049</v>
      </c>
    </row>
    <row r="22" spans="1:3" x14ac:dyDescent="0.25">
      <c r="A22" s="43" t="s">
        <v>32</v>
      </c>
      <c r="B22" s="48">
        <f>ROUND((B20*80%),0)</f>
        <v>3158266</v>
      </c>
    </row>
    <row r="23" spans="1:3" x14ac:dyDescent="0.25">
      <c r="A23" s="43" t="s">
        <v>33</v>
      </c>
      <c r="B23" s="48">
        <f>MROUND((B20*0.025/12),500)</f>
        <v>8000</v>
      </c>
    </row>
    <row r="25" spans="1:3" x14ac:dyDescent="0.25">
      <c r="B25" s="5">
        <f>B20/222</f>
        <v>17783.027027027027</v>
      </c>
    </row>
    <row r="42" spans="4:13" x14ac:dyDescent="0.25">
      <c r="D42" s="17"/>
      <c r="E42" s="17">
        <f>20.62*10.764</f>
        <v>221.95367999999999</v>
      </c>
      <c r="F42" s="17"/>
      <c r="G42" s="17">
        <f>F42/E42</f>
        <v>0</v>
      </c>
      <c r="H42" s="17">
        <v>385000</v>
      </c>
      <c r="I42" s="17">
        <v>30000</v>
      </c>
      <c r="J42" s="17">
        <f>I42+H42+F42</f>
        <v>415000</v>
      </c>
      <c r="K42" s="17">
        <f>J42/E42</f>
        <v>1869.7594921607067</v>
      </c>
      <c r="L42" s="17"/>
      <c r="M42" s="17"/>
    </row>
    <row r="43" spans="4:13" x14ac:dyDescent="0.25">
      <c r="D43" s="17"/>
      <c r="E43" s="17"/>
      <c r="F43" s="17"/>
      <c r="G43" s="17" t="e">
        <f>F43/E43</f>
        <v>#DIV/0!</v>
      </c>
      <c r="H43" s="17">
        <v>1545000</v>
      </c>
      <c r="I43" s="17">
        <v>30000</v>
      </c>
      <c r="J43" s="17">
        <f>I43+H43+F43</f>
        <v>1575000</v>
      </c>
      <c r="K43" s="17" t="e">
        <f>J43/E43</f>
        <v>#DIV/0!</v>
      </c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2024-02-23T12:16:56Z</dcterms:modified>
</cp:coreProperties>
</file>