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45A18D62-17F1-4530-A687-4C244132005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7" i="1" l="1"/>
  <c r="B20" i="1"/>
  <c r="G11" i="1"/>
  <c r="E11" i="1"/>
  <c r="D6" i="1" l="1"/>
  <c r="E14" i="1"/>
  <c r="E10" i="1"/>
  <c r="E9" i="1"/>
  <c r="E8" i="1"/>
  <c r="F11" i="1" s="1"/>
  <c r="E7" i="1"/>
  <c r="F7" i="1" s="1"/>
  <c r="E6" i="1"/>
  <c r="F41" i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B15" i="1" s="1"/>
  <c r="C37" i="1"/>
  <c r="C36" i="1"/>
  <c r="C35" i="1"/>
  <c r="B21" i="1" l="1"/>
  <c r="B19" i="1"/>
  <c r="B18" i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G37" i="1"/>
  <c r="H35" i="1" l="1"/>
  <c r="I28" i="1" l="1"/>
  <c r="H32" i="1" l="1"/>
  <c r="H31" i="1"/>
  <c r="H33" i="1"/>
  <c r="H27" i="1" l="1"/>
  <c r="H36" i="1" l="1"/>
  <c r="H28" i="1"/>
  <c r="H29" i="1"/>
  <c r="H30" i="1"/>
  <c r="G3" i="1" l="1"/>
</calcChain>
</file>

<file path=xl/sharedStrings.xml><?xml version="1.0" encoding="utf-8"?>
<sst xmlns="http://schemas.openxmlformats.org/spreadsheetml/2006/main" count="33" uniqueCount="31">
  <si>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</si>
  <si>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</si>
  <si>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</si>
  <si>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</si>
  <si>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</si>
  <si>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</si>
  <si>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</si>
  <si>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</si>
  <si>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</si>
  <si>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</si>
  <si>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</si>
  <si>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</si>
  <si>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</si>
  <si>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</si>
  <si>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</si>
  <si>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</si>
  <si>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</si>
  <si>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</si>
  <si>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</si>
  <si>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</si>
  <si>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</si>
  <si>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</si>
  <si>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</si>
  <si>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</si>
  <si>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Vastukala</t>
  </si>
  <si>
    <t>Measurement carpet</t>
  </si>
  <si>
    <t>FB</t>
  </si>
  <si>
    <t>DB</t>
  </si>
  <si>
    <t>Terrace Area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</si>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</sst>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106661</xdr:colOff>
      <xdr:row>45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677023-3C5B-4C23-85F3-C930E3DEE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17861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1872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7D08DF-D3C2-4E0A-919A-A19F1C051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13072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78168</xdr:colOff>
      <xdr:row>42</xdr:row>
      <xdr:rowOff>39222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E3ACFE-0261-4B63-9B18-70A0ACFC4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98968" cy="8040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40062</xdr:colOff>
      <xdr:row>44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767CBD-4351-4E3A-BA8B-95E178575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60862" cy="8487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11483</xdr:colOff>
      <xdr:row>43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58FF9A-A9EB-435B-BB33-810020F88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32283" cy="81926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391856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614E83-5FD8-440E-BCEA-B60761751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35856" cy="9030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42</xdr:row>
      <xdr:rowOff>0</xdr:rowOff>
    </xdr:from>
    <xdr:to>
      <xdr:col>18</xdr:col>
      <xdr:colOff>467471</xdr:colOff>
      <xdr:row>83</xdr:row>
      <xdr:rowOff>172564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CEEBCD2-F166-4E8E-8800-6A9161049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8001000"/>
          <a:ext cx="5344271" cy="7983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8</xdr:col>
      <xdr:colOff>467471</xdr:colOff>
      <xdr:row>79</xdr:row>
      <xdr:rowOff>181984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D45786A-D1D6-4F75-988C-DBCB073EF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5344271" cy="72304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D16" sqref="D16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 t="s">
        <v>24</v>
      </c>
      <c r="C2" s="27"/>
      <c r="D2" s="7"/>
      <c r="E2" t="s">
        <v>13</v>
      </c>
    </row>
    <row r="3" spans="1:17" ht="16.5" x14ac:dyDescent="0.3">
      <c r="A3" s="16" t="s">
        <v>0</v>
      </c>
      <c r="B3" s="28">
        <v>10500</v>
      </c>
      <c r="C3" s="17"/>
      <c r="D3" s="10"/>
      <c r="E3">
        <v>2016</v>
      </c>
      <c r="F3" s="3">
        <v>2024</v>
      </c>
      <c r="G3" s="4">
        <f>F3-E3</f>
        <v>8</v>
      </c>
      <c r="L3" s="3"/>
      <c r="M3" s="4"/>
    </row>
    <row r="4" spans="1:17" ht="33" x14ac:dyDescent="0.3">
      <c r="A4" s="18" t="s">
        <v>1</v>
      </c>
      <c r="B4" s="28">
        <v>2800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7700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2800</v>
      </c>
      <c r="C6" s="17"/>
      <c r="D6" s="10">
        <f>561+17+62+24+62</f>
        <v>726</v>
      </c>
      <c r="E6">
        <f>52.11*10.764</f>
        <v>560.91203999999993</v>
      </c>
      <c r="F6" s="3"/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>
        <f>3.89*10.764</f>
        <v>41.871960000000001</v>
      </c>
      <c r="F7" s="3">
        <f>E7*40%</f>
        <v>16.748784000000001</v>
      </c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>
        <f>5.72*10.764</f>
        <v>61.57007999999999</v>
      </c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>
        <f>2.22*10.764</f>
        <v>23.896080000000001</v>
      </c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4">
        <f>5.78*10.764</f>
        <v>62.215919999999997</v>
      </c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E11">
        <f>SUM(E6:E10)</f>
        <v>750.46607999999981</v>
      </c>
      <c r="F11">
        <f>E11/10.764</f>
        <v>69.719999999999985</v>
      </c>
      <c r="G11" s="13">
        <f>E11*1.1</f>
        <v>825.5126879999998</v>
      </c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E12" t="s">
        <v>25</v>
      </c>
      <c r="F12" t="s">
        <v>26</v>
      </c>
      <c r="G12" s="13" t="s">
        <v>27</v>
      </c>
      <c r="H12" s="31" t="s">
        <v>28</v>
      </c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2800</v>
      </c>
      <c r="C13" s="21"/>
      <c r="D13" s="44"/>
      <c r="E13">
        <v>561</v>
      </c>
      <c r="F13">
        <v>35</v>
      </c>
      <c r="G13" s="13">
        <v>40</v>
      </c>
      <c r="H13" s="31">
        <v>42</v>
      </c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7700</v>
      </c>
      <c r="C14" s="17"/>
      <c r="D14" s="10"/>
      <c r="E14" s="6">
        <f>E13+F13+G13+H13</f>
        <v>678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10500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750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7875000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29</v>
      </c>
      <c r="B18" s="23">
        <f>B17*0.9</f>
        <v>7087500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30</v>
      </c>
      <c r="B19" s="23">
        <f>B17*0.8</f>
        <v>6300000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826*B4</f>
        <v>2312800</v>
      </c>
      <c r="C20" s="17"/>
      <c r="D20" s="10"/>
      <c r="E20" s="6"/>
      <c r="F20" s="5"/>
      <c r="G20">
        <v>3230733681</v>
      </c>
    </row>
    <row r="21" spans="1:14" ht="16.5" x14ac:dyDescent="0.3">
      <c r="A21" s="19" t="s">
        <v>16</v>
      </c>
      <c r="B21" s="24">
        <f>B17*0.03/12</f>
        <v>19687.5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560</v>
      </c>
      <c r="C27" s="8"/>
      <c r="D27" s="8"/>
      <c r="E27" s="8">
        <v>9000000</v>
      </c>
      <c r="F27" s="10">
        <f t="shared" ref="F27:F33" si="0">E27/B27</f>
        <v>16071.428571428571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650</v>
      </c>
      <c r="C28" s="8"/>
      <c r="D28" s="8"/>
      <c r="E28" s="8">
        <v>6500000</v>
      </c>
      <c r="F28" s="10">
        <f t="shared" si="0"/>
        <v>10000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680</v>
      </c>
      <c r="C29" s="8"/>
      <c r="D29" s="8"/>
      <c r="E29" s="10">
        <v>7500000</v>
      </c>
      <c r="F29" s="10">
        <f t="shared" si="0"/>
        <v>11029.411764705883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>
        <v>630</v>
      </c>
      <c r="C30" s="8"/>
      <c r="D30" s="8"/>
      <c r="E30" s="10">
        <v>6500000</v>
      </c>
      <c r="F30" s="10">
        <f t="shared" si="0"/>
        <v>10317.460317460318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>
        <v>640</v>
      </c>
      <c r="C31" s="25"/>
      <c r="E31" s="10">
        <v>6500000</v>
      </c>
      <c r="F31" s="26">
        <f t="shared" si="0"/>
        <v>10156.25</v>
      </c>
      <c r="G31" s="10" t="e">
        <f t="shared" si="1"/>
        <v>#DIV/0!</v>
      </c>
      <c r="H31" s="26" t="e">
        <f>E31/#REF!</f>
        <v>#REF!</v>
      </c>
      <c r="I31" s="8">
        <f>C31/B31</f>
        <v>0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8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8" x14ac:dyDescent="0.25">
      <c r="A35">
        <v>360</v>
      </c>
      <c r="B35" s="7">
        <v>2500000</v>
      </c>
      <c r="C35">
        <f t="shared" ref="C35:C41" si="2">B35/A35</f>
        <v>6944.4444444444443</v>
      </c>
      <c r="D35">
        <v>175000</v>
      </c>
      <c r="E35">
        <v>25000</v>
      </c>
      <c r="F35">
        <f>E35+D35+B35</f>
        <v>2700000</v>
      </c>
      <c r="G35">
        <f>F35/A35</f>
        <v>7500</v>
      </c>
      <c r="H35" s="6" t="e">
        <f>F35/#REF!</f>
        <v>#REF!</v>
      </c>
    </row>
    <row r="36" spans="1:8" x14ac:dyDescent="0.25">
      <c r="C36" t="e">
        <f t="shared" si="2"/>
        <v>#DIV/0!</v>
      </c>
      <c r="D36">
        <v>882000</v>
      </c>
      <c r="E36">
        <v>30000</v>
      </c>
      <c r="F36">
        <f>E36+D36+B36</f>
        <v>912000</v>
      </c>
      <c r="G36" t="e">
        <f>F36/A36</f>
        <v>#DIV/0!</v>
      </c>
      <c r="H36" s="6" t="e">
        <f>F36/#REF!</f>
        <v>#REF!</v>
      </c>
    </row>
    <row r="37" spans="1:8" x14ac:dyDescent="0.25">
      <c r="C37" t="e">
        <f t="shared" si="2"/>
        <v>#DIV/0!</v>
      </c>
      <c r="G37" t="e">
        <f>F37/#REF!</f>
        <v>#REF!</v>
      </c>
    </row>
    <row r="38" spans="1:8" ht="15.75" x14ac:dyDescent="0.25">
      <c r="A38" s="48"/>
      <c r="B38" s="49"/>
      <c r="C38" s="50" t="e">
        <f t="shared" si="2"/>
        <v>#DIV/0!</v>
      </c>
      <c r="D38" s="50">
        <v>899500</v>
      </c>
      <c r="E38" s="50">
        <v>30000</v>
      </c>
      <c r="F38" s="50">
        <f>E38+D38+B38</f>
        <v>929500</v>
      </c>
      <c r="G38" s="50" t="e">
        <f>F38/A38</f>
        <v>#DIV/0!</v>
      </c>
    </row>
    <row r="39" spans="1:8" ht="15.75" x14ac:dyDescent="0.25">
      <c r="A39" s="30"/>
      <c r="C39" t="e">
        <f t="shared" si="2"/>
        <v>#DIV/0!</v>
      </c>
    </row>
    <row r="40" spans="1:8" ht="15.75" x14ac:dyDescent="0.25">
      <c r="A40" s="48"/>
      <c r="B40" s="49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8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8" ht="15.75" x14ac:dyDescent="0.25">
      <c r="A42" s="30"/>
    </row>
    <row r="43" spans="1:8" ht="15.75" x14ac:dyDescent="0.25">
      <c r="A43" s="30"/>
    </row>
    <row r="44" spans="1:8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7" workbookViewId="0">
      <selection activeCell="A43" sqref="A4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2024-02-26T11:07:25Z</dcterms:modified>
</cp:coreProperties>
</file>