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9"/>
  <c r="Q9" s="1"/>
  <c r="B9" s="1"/>
  <c r="J9"/>
  <c r="I9"/>
  <c r="E9"/>
  <c r="A9"/>
  <c r="P8"/>
  <c r="Q8" s="1"/>
  <c r="B8" s="1"/>
  <c r="J8"/>
  <c r="I8"/>
  <c r="E8"/>
  <c r="A8"/>
  <c r="Q4"/>
  <c r="B4" s="1"/>
  <c r="J4"/>
  <c r="I4"/>
  <c r="E4"/>
  <c r="A4"/>
  <c r="Q3"/>
  <c r="B3" s="1"/>
  <c r="J3"/>
  <c r="I3"/>
  <c r="E3"/>
  <c r="A3"/>
  <c r="Q2"/>
  <c r="B2" s="1"/>
  <c r="J2"/>
  <c r="I2"/>
  <c r="E2"/>
  <c r="A2"/>
  <c r="Q10"/>
  <c r="P10"/>
  <c r="J10"/>
  <c r="I10"/>
  <c r="E10"/>
  <c r="G10" s="1"/>
  <c r="B10"/>
  <c r="C10" s="1"/>
  <c r="D10" s="1"/>
  <c r="A10"/>
  <c r="F7" l="1"/>
  <c r="C7"/>
  <c r="F6"/>
  <c r="C6"/>
  <c r="F5"/>
  <c r="C5"/>
  <c r="F2"/>
  <c r="C2"/>
  <c r="F9"/>
  <c r="C9"/>
  <c r="F4"/>
  <c r="C4"/>
  <c r="F8"/>
  <c r="C8"/>
  <c r="C3"/>
  <c r="F3"/>
  <c r="F10"/>
  <c r="H10"/>
  <c r="D6" l="1"/>
  <c r="H6" s="1"/>
  <c r="G6"/>
  <c r="D7"/>
  <c r="H7" s="1"/>
  <c r="G7"/>
  <c r="D5"/>
  <c r="H5" s="1"/>
  <c r="G5"/>
  <c r="G8"/>
  <c r="D8"/>
  <c r="H8" s="1"/>
  <c r="D9"/>
  <c r="H9" s="1"/>
  <c r="G9"/>
  <c r="D3"/>
  <c r="H3" s="1"/>
  <c r="G3"/>
  <c r="G4"/>
  <c r="D4"/>
  <c r="H4" s="1"/>
  <c r="D2"/>
  <c r="H2" s="1"/>
  <c r="G2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E20"/>
  <c r="F20" s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<sst xmlns="http://schemas.openxmlformats.org/spreadsheetml/2006/main" count="130" uniqueCount="99">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</sst>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45715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43680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43680</v>
      </c>
      <c r="D5" s="57" t="s">
        <v>61</v>
      </c>
      <c r="E5" s="58">
        <f>ROUND(C5/10.764,0)</f>
        <v>4058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23600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20080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20080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43680</v>
      </c>
      <c r="D10" s="57" t="s">
        <v>61</v>
      </c>
      <c r="E10" s="58">
        <f>ROUND(C10/10.764,0)</f>
        <v>4058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840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3408720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1680000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H3" sqref="H3:I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97</v>
      </c>
      <c r="D2" s="17"/>
      <c r="F2" s="76"/>
      <c r="G2" s="76"/>
    </row>
    <row r="3" spans="1:9">
      <c r="A3" s="15" t="s">
        <v>13</v>
      </c>
      <c r="B3" s="19"/>
      <c r="C3" s="20">
        <v>6000</v>
      </c>
      <c r="D3" s="21" t="s">
        <v>98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4000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4000</v>
      </c>
      <c r="D14" s="23"/>
      <c r="F14" s="76"/>
      <c r="G14" s="76"/>
      <c r="H14" s="7"/>
    </row>
    <row r="15" spans="1:9">
      <c r="B15" s="19"/>
      <c r="C15" s="20"/>
      <c r="D15" s="23"/>
      <c r="F15" s="76"/>
      <c r="G15" s="76"/>
      <c r="H15" s="7"/>
      <c r="I15" s="61"/>
    </row>
    <row r="16" spans="1:9">
      <c r="A16" s="28" t="s">
        <v>23</v>
      </c>
      <c r="B16" s="29"/>
      <c r="C16" s="21">
        <f>C14+C13</f>
        <v>6000</v>
      </c>
      <c r="D16" s="21"/>
      <c r="E16" s="61"/>
      <c r="F16" s="76"/>
      <c r="G16" s="76"/>
      <c r="H16" s="7"/>
      <c r="I16" s="54"/>
    </row>
    <row r="17" spans="1:9">
      <c r="B17" s="24"/>
      <c r="C17" s="25"/>
      <c r="D17" s="25"/>
      <c r="F17" s="76"/>
      <c r="G17" s="76"/>
      <c r="H17" s="7"/>
      <c r="I17" s="54"/>
    </row>
    <row r="18" spans="1:9" ht="16.5">
      <c r="A18" s="28" t="s">
        <v>94</v>
      </c>
      <c r="B18" s="7"/>
      <c r="C18" s="74">
        <v>764</v>
      </c>
      <c r="D18" s="74"/>
      <c r="E18" s="75"/>
      <c r="F18" s="76"/>
      <c r="G18" s="76"/>
    </row>
    <row r="19" spans="1:9">
      <c r="A19" s="15"/>
      <c r="B19" s="6"/>
      <c r="C19" s="30">
        <f>C18*C16</f>
        <v>4584000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391932000</v>
      </c>
      <c r="C20" s="31">
        <f>C19*95%</f>
        <v>4354800</v>
      </c>
      <c r="D20" s="76" t="s">
        <v>24</v>
      </c>
      <c r="E20" s="31">
        <f>C20+280000</f>
        <v>4634800</v>
      </c>
      <c r="F20" s="116">
        <f>E20*0.9</f>
        <v>4171320</v>
      </c>
      <c r="G20" s="76"/>
    </row>
    <row r="21" spans="1:9">
      <c r="A21" s="15"/>
      <c r="C21" s="31">
        <f>C19*80%</f>
        <v>3667200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1528000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9550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I28" sqref="I2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666.66666666666674</v>
      </c>
      <c r="C2" s="4">
        <f t="shared" ref="C2:C9" si="2">B2*1.2</f>
        <v>800.00000000000011</v>
      </c>
      <c r="D2" s="4">
        <f t="shared" ref="D2:D9" si="3">C2*1.2</f>
        <v>960.00000000000011</v>
      </c>
      <c r="E2" s="5">
        <f t="shared" ref="E2:E9" si="4">R2</f>
        <v>3500000</v>
      </c>
      <c r="F2" s="4">
        <f t="shared" ref="F2:F9" si="5">ROUND((E2/B2),0)</f>
        <v>5250</v>
      </c>
      <c r="G2" s="4">
        <f t="shared" ref="G2:G9" si="6">ROUND((E2/C2),0)</f>
        <v>4375</v>
      </c>
      <c r="H2" s="4">
        <f t="shared" ref="H2:H9" si="7">ROUND((E2/D2),0)</f>
        <v>3646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0</v>
      </c>
      <c r="P2" s="73">
        <v>800</v>
      </c>
      <c r="Q2" s="73">
        <f t="shared" ref="Q2:Q9" si="10">P2/1.2</f>
        <v>666.66666666666674</v>
      </c>
      <c r="R2" s="2">
        <v>3500000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820.83333333333337</v>
      </c>
      <c r="C3" s="4">
        <f t="shared" si="2"/>
        <v>985</v>
      </c>
      <c r="D3" s="4">
        <f t="shared" si="3"/>
        <v>1182</v>
      </c>
      <c r="E3" s="5">
        <f t="shared" si="4"/>
        <v>4900000</v>
      </c>
      <c r="F3" s="4">
        <f t="shared" si="5"/>
        <v>5970</v>
      </c>
      <c r="G3" s="4">
        <f t="shared" si="6"/>
        <v>4975</v>
      </c>
      <c r="H3" s="4">
        <f t="shared" si="7"/>
        <v>4146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985</v>
      </c>
      <c r="Q3" s="73">
        <f t="shared" si="10"/>
        <v>820.83333333333337</v>
      </c>
      <c r="R3" s="2">
        <v>4900000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916.66666666666674</v>
      </c>
      <c r="C4" s="4">
        <f t="shared" si="2"/>
        <v>1100</v>
      </c>
      <c r="D4" s="4">
        <f t="shared" si="3"/>
        <v>1320</v>
      </c>
      <c r="E4" s="5">
        <f t="shared" si="4"/>
        <v>5000000</v>
      </c>
      <c r="F4" s="4">
        <f t="shared" si="5"/>
        <v>5455</v>
      </c>
      <c r="G4" s="4">
        <f t="shared" si="6"/>
        <v>4545</v>
      </c>
      <c r="H4" s="4">
        <f t="shared" si="7"/>
        <v>3788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1100</v>
      </c>
      <c r="Q4" s="73">
        <f t="shared" si="10"/>
        <v>916.66666666666674</v>
      </c>
      <c r="R4" s="2">
        <v>5000000</v>
      </c>
      <c r="S4" s="2"/>
      <c r="T4" s="2"/>
    </row>
    <row r="5" spans="1:35">
      <c r="A5" s="4">
        <f t="shared" ref="A5:A7" si="11">N5</f>
        <v>0</v>
      </c>
      <c r="B5" s="4">
        <f t="shared" ref="B5:B7" si="12">Q5</f>
        <v>370.83333333333337</v>
      </c>
      <c r="C5" s="4">
        <f t="shared" ref="C5:C7" si="13">B5*1.2</f>
        <v>445.00000000000006</v>
      </c>
      <c r="D5" s="4">
        <f t="shared" ref="D5:D7" si="14">C5*1.2</f>
        <v>534</v>
      </c>
      <c r="E5" s="5">
        <f t="shared" ref="E5:E7" si="15">R5</f>
        <v>2600000</v>
      </c>
      <c r="F5" s="4">
        <f t="shared" ref="F5:F7" si="16">ROUND((E5/B5),0)</f>
        <v>7011</v>
      </c>
      <c r="G5" s="4">
        <f t="shared" ref="G5:G7" si="17">ROUND((E5/C5),0)</f>
        <v>5843</v>
      </c>
      <c r="H5" s="4">
        <f t="shared" ref="H5:H7" si="18">ROUND((E5/D5),0)</f>
        <v>4869</v>
      </c>
      <c r="I5" s="4">
        <f t="shared" ref="I5:I7" si="19">T5</f>
        <v>0</v>
      </c>
      <c r="J5" s="4">
        <f t="shared" ref="J5:J7" si="20">U5</f>
        <v>0</v>
      </c>
      <c r="K5" s="73"/>
      <c r="L5" s="73"/>
      <c r="M5" s="73"/>
      <c r="N5" s="73"/>
      <c r="O5" s="73">
        <v>534</v>
      </c>
      <c r="P5" s="73">
        <f t="shared" ref="P5:P7" si="21">O5/1.2</f>
        <v>445</v>
      </c>
      <c r="Q5" s="73">
        <f t="shared" ref="Q5:Q7" si="22">P5/1.2</f>
        <v>370.83333333333337</v>
      </c>
      <c r="R5" s="2">
        <v>2600000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ref="A10" si="23">N10</f>
        <v>0</v>
      </c>
      <c r="B10" s="4">
        <f t="shared" ref="B10" si="24">Q10</f>
        <v>0</v>
      </c>
      <c r="C10" s="4">
        <f t="shared" ref="C10" si="25">B10*1.2</f>
        <v>0</v>
      </c>
      <c r="D10" s="4">
        <f t="shared" ref="D10" si="26">C10*1.2</f>
        <v>0</v>
      </c>
      <c r="E10" s="5">
        <f t="shared" ref="E10" si="27">R10</f>
        <v>0</v>
      </c>
      <c r="F10" s="4" t="e">
        <f t="shared" ref="F10" si="28">ROUND((E10/B10),0)</f>
        <v>#DIV/0!</v>
      </c>
      <c r="G10" s="4" t="e">
        <f t="shared" ref="G10" si="29">ROUND((E10/C10),0)</f>
        <v>#DIV/0!</v>
      </c>
      <c r="H10" s="4" t="e">
        <f t="shared" ref="H10" si="30">ROUND((E10/D10),0)</f>
        <v>#DIV/0!</v>
      </c>
      <c r="I10" s="4">
        <f t="shared" ref="I10" si="31">T10</f>
        <v>0</v>
      </c>
      <c r="J10" s="4">
        <f t="shared" ref="J10" si="32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3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4">N12</f>
        <v>0</v>
      </c>
      <c r="B12" s="4">
        <f t="shared" ref="B12:B15" si="35">Q12</f>
        <v>0</v>
      </c>
      <c r="C12" s="4">
        <f t="shared" ref="C12:C15" si="36">B12*1.2</f>
        <v>0</v>
      </c>
      <c r="D12" s="4">
        <f t="shared" ref="D12:D15" si="37">C12*1.2</f>
        <v>0</v>
      </c>
      <c r="E12" s="5">
        <f t="shared" ref="E12:E15" si="38">R12</f>
        <v>0</v>
      </c>
      <c r="F12" s="4" t="e">
        <f t="shared" ref="F12:F15" si="39">ROUND((E12/B12),0)</f>
        <v>#DIV/0!</v>
      </c>
      <c r="G12" s="4" t="e">
        <f t="shared" ref="G12:G15" si="40">ROUND((E12/C12),0)</f>
        <v>#DIV/0!</v>
      </c>
      <c r="H12" s="4" t="e">
        <f t="shared" ref="H12:H15" si="41">ROUND((E12/D12),0)</f>
        <v>#DIV/0!</v>
      </c>
      <c r="I12" s="4">
        <f t="shared" ref="I12:I15" si="42">T12</f>
        <v>0</v>
      </c>
      <c r="J12" s="4">
        <f t="shared" ref="J12:J15" si="43">U12</f>
        <v>0</v>
      </c>
      <c r="O12">
        <v>0</v>
      </c>
      <c r="P12">
        <f t="shared" ref="P12" si="44">O12/1.2</f>
        <v>0</v>
      </c>
      <c r="Q12">
        <f t="shared" ref="Q12" si="45">P12/1.2</f>
        <v>0</v>
      </c>
      <c r="R12" s="2">
        <v>0</v>
      </c>
      <c r="S12" s="2"/>
      <c r="V12" s="69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O13">
        <v>0</v>
      </c>
      <c r="P13">
        <f t="shared" ref="P13" si="46">O13/1.2</f>
        <v>0</v>
      </c>
      <c r="Q13">
        <f t="shared" ref="Q13" si="47">P13/1.2</f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O14">
        <v>0</v>
      </c>
      <c r="P14">
        <f t="shared" ref="P14:P15" si="48">O14/1.2</f>
        <v>0</v>
      </c>
      <c r="Q14">
        <f t="shared" ref="Q14:Q15" si="49">P14/1.2</f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O15">
        <v>0</v>
      </c>
      <c r="P15">
        <f t="shared" si="48"/>
        <v>0</v>
      </c>
      <c r="Q15">
        <f t="shared" si="49"/>
        <v>0</v>
      </c>
      <c r="R15" s="2">
        <v>0</v>
      </c>
      <c r="S15" s="2"/>
    </row>
    <row r="16" spans="1:35">
      <c r="A16" s="4">
        <f t="shared" ref="A16:A19" si="50">N16</f>
        <v>0</v>
      </c>
      <c r="B16" s="4">
        <f t="shared" ref="B16:B19" si="51">Q16</f>
        <v>0</v>
      </c>
      <c r="C16" s="4">
        <f t="shared" ref="C16:C19" si="52">B16*1.2</f>
        <v>0</v>
      </c>
      <c r="D16" s="4">
        <f t="shared" ref="D16:D19" si="53">C16*1.2</f>
        <v>0</v>
      </c>
      <c r="E16" s="5">
        <f t="shared" ref="E16:E19" si="54">R16</f>
        <v>0</v>
      </c>
      <c r="F16" s="4" t="e">
        <f t="shared" ref="F16:F19" si="55">ROUND((E16/B16),0)</f>
        <v>#DIV/0!</v>
      </c>
      <c r="G16" s="4" t="e">
        <f t="shared" ref="G16:G19" si="56">ROUND((E16/C16),0)</f>
        <v>#DIV/0!</v>
      </c>
      <c r="H16" s="4" t="e">
        <f t="shared" ref="H16:H19" si="57">ROUND((E16/D16),0)</f>
        <v>#DIV/0!</v>
      </c>
      <c r="I16" s="4">
        <f t="shared" ref="I16:J19" si="58">T16</f>
        <v>0</v>
      </c>
      <c r="J16" s="4">
        <f t="shared" si="58"/>
        <v>0</v>
      </c>
      <c r="O16">
        <v>0</v>
      </c>
      <c r="P16">
        <f t="shared" ref="P16:P17" si="59">O16/1.2</f>
        <v>0</v>
      </c>
      <c r="Q16">
        <f t="shared" ref="Q16:Q18" si="60">P16/1.2</f>
        <v>0</v>
      </c>
      <c r="R16" s="2">
        <v>0</v>
      </c>
      <c r="S16" s="2"/>
    </row>
    <row r="17" spans="1:19">
      <c r="A17" s="4">
        <f t="shared" si="50"/>
        <v>0</v>
      </c>
      <c r="B17" s="4">
        <f t="shared" si="51"/>
        <v>0</v>
      </c>
      <c r="C17" s="4">
        <f t="shared" si="52"/>
        <v>0</v>
      </c>
      <c r="D17" s="4">
        <f t="shared" si="53"/>
        <v>0</v>
      </c>
      <c r="E17" s="5">
        <f t="shared" si="54"/>
        <v>0</v>
      </c>
      <c r="F17" s="4" t="e">
        <f t="shared" si="55"/>
        <v>#DIV/0!</v>
      </c>
      <c r="G17" s="4" t="e">
        <f t="shared" si="56"/>
        <v>#DIV/0!</v>
      </c>
      <c r="H17" s="4" t="e">
        <f t="shared" si="57"/>
        <v>#DIV/0!</v>
      </c>
      <c r="I17" s="4">
        <f t="shared" si="58"/>
        <v>0</v>
      </c>
      <c r="J17" s="4">
        <f t="shared" si="58"/>
        <v>0</v>
      </c>
      <c r="O17">
        <v>0</v>
      </c>
      <c r="P17">
        <f t="shared" si="59"/>
        <v>0</v>
      </c>
      <c r="Q17">
        <f t="shared" si="60"/>
        <v>0</v>
      </c>
      <c r="R17" s="2">
        <v>0</v>
      </c>
      <c r="S17" s="2"/>
    </row>
    <row r="18" spans="1:19">
      <c r="A18" s="4">
        <f t="shared" si="50"/>
        <v>0</v>
      </c>
      <c r="B18" s="4">
        <f t="shared" si="51"/>
        <v>0</v>
      </c>
      <c r="C18" s="4">
        <f t="shared" si="52"/>
        <v>0</v>
      </c>
      <c r="D18" s="4">
        <f t="shared" si="53"/>
        <v>0</v>
      </c>
      <c r="E18" s="5">
        <f t="shared" si="54"/>
        <v>0</v>
      </c>
      <c r="F18" s="4" t="e">
        <f t="shared" si="55"/>
        <v>#DIV/0!</v>
      </c>
      <c r="G18" s="4" t="e">
        <f t="shared" si="56"/>
        <v>#DIV/0!</v>
      </c>
      <c r="H18" s="4" t="e">
        <f t="shared" si="57"/>
        <v>#DIV/0!</v>
      </c>
      <c r="I18" s="4">
        <f t="shared" si="58"/>
        <v>0</v>
      </c>
      <c r="J18" s="4">
        <f t="shared" si="58"/>
        <v>0</v>
      </c>
      <c r="O18">
        <v>0</v>
      </c>
      <c r="P18">
        <f>O18/1.2</f>
        <v>0</v>
      </c>
      <c r="Q18">
        <f t="shared" si="60"/>
        <v>0</v>
      </c>
      <c r="R18" s="2">
        <v>0</v>
      </c>
      <c r="S18" s="2"/>
    </row>
    <row r="19" spans="1:19">
      <c r="A19" s="4">
        <f t="shared" si="50"/>
        <v>0</v>
      </c>
      <c r="B19" s="4">
        <f t="shared" si="51"/>
        <v>0</v>
      </c>
      <c r="C19" s="4">
        <f t="shared" si="52"/>
        <v>0</v>
      </c>
      <c r="D19" s="4">
        <f t="shared" si="53"/>
        <v>0</v>
      </c>
      <c r="E19" s="5">
        <f t="shared" si="54"/>
        <v>0</v>
      </c>
      <c r="F19" s="4" t="e">
        <f t="shared" si="55"/>
        <v>#DIV/0!</v>
      </c>
      <c r="G19" s="4" t="e">
        <f t="shared" si="56"/>
        <v>#DIV/0!</v>
      </c>
      <c r="H19" s="4" t="e">
        <f t="shared" si="57"/>
        <v>#DIV/0!</v>
      </c>
      <c r="I19" s="4">
        <f t="shared" si="58"/>
        <v>0</v>
      </c>
      <c r="J19" s="4">
        <f t="shared" si="58"/>
        <v>0</v>
      </c>
      <c r="O19" s="73">
        <v>0</v>
      </c>
      <c r="P19" s="73">
        <f>O19/1.2</f>
        <v>0</v>
      </c>
      <c r="Q19" s="73">
        <f t="shared" ref="Q19" si="6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G26" sqref="G26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2024-02-22T07:26:04Z</dcterms:modified>
</cp:coreProperties>
</file>