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Vastukala Thane-Data\Valuation\Siemense\Reliable Auto Tech\Report\"/>
    </mc:Choice>
  </mc:AlternateContent>
  <xr:revisionPtr revIDLastSave="0" documentId="13_ncr:1_{169B8E92-5968-4AFF-AF52-604A4FF67FC7}" xr6:coauthVersionLast="47" xr6:coauthVersionMax="47" xr10:uidLastSave="{00000000-0000-0000-0000-000000000000}"/>
  <bookViews>
    <workbookView xWindow="276" yWindow="252" windowWidth="11256" windowHeight="12000" activeTab="1" xr2:uid="{00000000-000D-0000-FFFF-FFFF00000000}"/>
  </bookViews>
  <sheets>
    <sheet name="Val" sheetId="3" r:id="rId1"/>
    <sheet name="Sheet4" sheetId="6" r:id="rId2"/>
    <sheet name="Sheet1" sheetId="4" r:id="rId3"/>
    <sheet name="Index" sheetId="5" r:id="rId4"/>
  </sheets>
  <definedNames>
    <definedName name="_xlnm._FilterDatabase" localSheetId="2" hidden="1">Sheet1!$A$1:$F$20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3" l="1"/>
  <c r="J2" i="3"/>
  <c r="L3" i="3"/>
  <c r="L2" i="3"/>
  <c r="P3" i="3"/>
  <c r="P2" i="3"/>
  <c r="O3" i="3"/>
  <c r="O2" i="3"/>
  <c r="K3" i="3"/>
  <c r="K2" i="3"/>
  <c r="I4" i="3" l="1"/>
  <c r="J4" i="3" l="1"/>
</calcChain>
</file>

<file path=xl/sharedStrings.xml><?xml version="1.0" encoding="utf-8"?>
<sst xmlns="http://schemas.openxmlformats.org/spreadsheetml/2006/main" count="156" uniqueCount="118">
  <si>
    <t>Invoice No.</t>
  </si>
  <si>
    <t>Invoice Date</t>
  </si>
  <si>
    <t>Residual Life (Yrs.)</t>
  </si>
  <si>
    <t>Qty</t>
  </si>
  <si>
    <t>Total Value  (Rs)</t>
  </si>
  <si>
    <t>S No.</t>
  </si>
  <si>
    <t>Age (Yrs)</t>
  </si>
  <si>
    <t>Total</t>
  </si>
  <si>
    <t>OLV (Rs)</t>
  </si>
  <si>
    <t>1 Set</t>
  </si>
  <si>
    <t>Suppliers</t>
  </si>
  <si>
    <t>Description</t>
  </si>
  <si>
    <t>S. No.</t>
  </si>
  <si>
    <t>Particular</t>
  </si>
  <si>
    <t>Qty.</t>
  </si>
  <si>
    <t>Total (Rs.)</t>
  </si>
  <si>
    <t>HM - 2518- PART 8
BALANCE PARTS SUPPLY OF 630 T. MECH. PRESS
1. RAILLIG, PIPE = 02 CREATE, CREATE# 7 &amp; 8
2. MOTOR BASE = 01 NO
3. LADDER = 01 NO
   FORM 403 ATTACHED COVER NOTE NO. TATA/NASHIK/20 ATTACHED</t>
  </si>
  <si>
    <t>01 SET (04 NOS)</t>
  </si>
  <si>
    <t>17.07.2014</t>
  </si>
  <si>
    <t xml:space="preserve">HM - 2518- PART 7
PARTS SUPPLY OF 630 T. MECH. PRESS
1. MISC. ITEM, NAME PLATE, CLUTCH = 03 BOX, BOX # 8,9 &amp; 11 
FORM 403 ATTACHED COVER NOTE NO. TATA/NASHIK/20 ATTACHED
</t>
  </si>
  <si>
    <t>01 SET (03 NOS)</t>
  </si>
  <si>
    <t xml:space="preserve">HM - 2518- PART 6
PARTS SUPPLY OF 630 T. MECH. PRESS
1. ELE. CONTROL PANEL, ELE. DRIVE PAEL, ELE, CABLE &amp; ELE, ITEM, LUBRICATION PANEL = 04 BOX, BOX # 5 TO 7 &amp; 10 
2. CABLE TRY, SAFTY GUARD BEAM, GUIDE RAIL, LINK SHAFT = 04 NOS CREATE # 3 TO 6
3. R.B.S = 02 NOS LOOSE 
FORM 403 ATTACHED COVER NOTE NO. TATA/NASHIK/20 ATTACHED
</t>
  </si>
  <si>
    <t>01 SET (10 NOS)</t>
  </si>
  <si>
    <t>15.07.2014</t>
  </si>
  <si>
    <t xml:space="preserve">HM - 2518- PART 5
PARTS SUPPLY OF 630 T. MECH. PRESS
1. MOVING BOLSTER = 02 NOS
2. SAFTY GUARD 2/1 = 01 NO
3. PLATFORM = 01 NO
FORM 403 ATTACHED COVER NOTE NO. TATA/NASHIK/20 ATTACHED
</t>
  </si>
  <si>
    <t>12.07.2014</t>
  </si>
  <si>
    <t>HM - 2518- PART 1
PARTS SUPPLY OF 630 T. MECH. PRESS
1. BOTTOM HEAD = 01 NO 
2. FOUNDATION BOLT, POWER PACK = 02 BOX, BOX # 1 &amp; 2
FORM 403 ATTACHED 
COVER NOTE NO. TATA/NASHIK/20 ATTACHED</t>
  </si>
  <si>
    <t>09.07.2014</t>
  </si>
  <si>
    <t>HM - 2518- PART 2
PARTS SUPPLY OF 630 T. MECH. PRESS
 1. SLIDE - 01 NO
2. C/B CYLINDERS - 02 NOS
3. C/B AIR TANK - 02 NOS
FORM 403 ATTACHED 
COVER NOTE NO. TATA/NASHIK/20 ATTACHED</t>
  </si>
  <si>
    <t>01 SET (05 NOS)</t>
  </si>
  <si>
    <t>10.07.2014</t>
  </si>
  <si>
    <t xml:space="preserve">HM - 2518- PART 4
PARTS SUPPLY OF 630 T. MECH. PRESS
1. CROWN = 01 NO 
2. FLY WHEEL GUARD = 01 NO 
3. MAIN MOTAR = 01 BOX, BOX # 
4. M.B. RAIL (BIG) = 02 CREATE# 
FORM 403 ATTACHED 
COVER NOTE NO. TATA/NASHIK/20 </t>
  </si>
  <si>
    <t>1. HM - 2518- PART 13
PARTS SUPPLY OF 1250 T. MECH. TRANSFER PRESS
1. PIPE = 01 CRATE, CREATE# 8
2. RAILLING = 01 CRATE, CRTAE#9
2. HM - 2518- PART8
PARTS SUPPLY OF 1250 T. MECH. TRANSFER PRESS
1. LADDER = 01 NO
2. FITTING &amp; COVER = 01 BOX, BOX # 12
FORM 403 ATTACHED 
COVER NOTE NO. TATA/NASHIK/20 ATTACHED</t>
  </si>
  <si>
    <t>01 SET (02 CREATE)
1 SET (01 NO + 1 BOX)</t>
  </si>
  <si>
    <t>21.07.2014</t>
  </si>
  <si>
    <t>1. HM - 2518- PART 11
PARTS SUPPLY OF 1250 T. MECH. TRANSFER PRESS
1. MISC. ITEM, DSV, FITTING = 03 BOX, BOX# 9 TO 11
2. HM - 2518- PART 12
PARTS SUPPLY OF 1250 T. MECH. TRANSFER PRESS
1. PIPE = 02 CRATE, CRATE, CRATE # 6 &amp; 7
2. LADDER = 01 NO
FORM 403 ATTACHED 
COVER NOTE NO. TATA/NASHIK/20 ATTACHED</t>
  </si>
  <si>
    <t>01 SET (03 BOX)
1 SET (03 NOS)</t>
  </si>
  <si>
    <t>18.07.2014</t>
  </si>
  <si>
    <t>HM - 2518- PART 10
PARTS SUPPLY OF 1250 T. MECH. TRANSFER  PRESS
1. ELE. CONTROL PANEL, ELE. DRIVE PAEL, ELE, CABLE &amp; ELE, ITEM =  04 BOX (BOX # 5 TO 8)  
2. CABLE TRAY = 01 CRATE, CREATE # 1 
3. R.B.S = 02 NOS LOOSE 
4. RESISTANCE BOX = 01 NO LOOSE 
FORM 403 ATTACHED COVER NOTE NO. TATA/NASHIK/20 ATTACHED</t>
  </si>
  <si>
    <t>01 SET (08 NOS)</t>
  </si>
  <si>
    <t>ERR _ COMM_PRESS
TOWARDS SUPERVISION OF INSTALLATION AND COMMISSIONING OF 1250T TRANSFER MECHANICAL PRESS.</t>
  </si>
  <si>
    <t>01 NO.</t>
  </si>
  <si>
    <t>15.09.2014</t>
  </si>
  <si>
    <t>HM - 2517- PART 9
PARTS SUPPLY OF 1250T. MECH. TRANSFER PRESS
1. C/B CYLINDERS - 04 NOS
2. C/B AIR TANK - 02 NOS
3. MAIN MOTOR WITH V- BELTS - 01 NO BOX (BOX NO - 3)
FORM 403 ATTACHED 
COVER NOTE NO. TATA/NASHIK/20 ATTACHED</t>
  </si>
  <si>
    <t>01 SET (07 NOS)</t>
  </si>
  <si>
    <t>HM - 2517- PART 6
PARTS SUPPLY OF 1250T. MECH. TRANSFER PRESS
1. MOVING BOLSTER = 01 NO
2. PLATFORM = 01 NO
3. M.B. RAIL, SAFTEY GUARD BEAM, GUIDE RAIL = 04 CRATE, CCRATE# 2 TO 5
FORM 403 ATTACHED 
COVER NOTE NO. TATA/NASHIK/20 ATTACHED</t>
  </si>
  <si>
    <t>01 SET (06 NOS)</t>
  </si>
  <si>
    <t>16.07.2014</t>
  </si>
  <si>
    <t>HM - 2517- PART 3
PARTS SUPPLY OF 1250T. MECH. TRANSFER PRESS
1. UPRIGHT = 04 NOS
FORM 403 ATTACHED 
COVER NOTE NO. TATA/NASHIK/20 ATTACHED</t>
  </si>
  <si>
    <t>HM - 2517- PART 7
PARTS SUPPLY OF 1250T. MECH. TRANSFER PRESS
1. TIE ROD = 04 NOS
2. FLY WHEEL = 01 BOX, BOX # 3
FORM 403 ATTACHED 
COVER NOTE NO. TATA/NASHIK/20 ATTACHED</t>
  </si>
  <si>
    <t>08.07.2014</t>
  </si>
  <si>
    <t>HM - 2517- PART 5
PARTS SUPPLY OF 1250T. MECH. TRANSFER PRESS
1. MOVING BOLSTER = 01 NO
2. FLY WHEEL GUARD = 01 NO
3. SAFTEY GUARD = 02 NOS
FORM 403 ATTACHED 
COVER NOTE NO. TATA/NASHIK/20 ATTACHED</t>
  </si>
  <si>
    <t>HM - 2517- PART 2
PARTS SUPPLY OF 1250T. MECH. TRANSFER PRESS
1. SLIDE = 01 NO
FORM 403 ATTACHED 
COVER NOTE NO. TATA/NASHIK/20 ATTACHED</t>
  </si>
  <si>
    <t>HM - 2517- PART 4
PARTS SUPPLY OF 1250 T. MECH. TRANSFER PRESS
1. CROWN = 01 NO
FORM 403 ATTACHED 
COVER NOTE NO. TATA/NASHIK/20 ATTACHED</t>
  </si>
  <si>
    <t>HM - 2517- PART 1
PARTS SUPPLY OF 1250 T. MECH. TRANSFER PRESS
1. BOTTOM HEAD = 01 NO
2. POWER PACK, FOUNDATION PLAN = 02 BOX, BOX # 1, 2 ROAD PERMIT ATTACHED
MARINS TEMPORLY COVANATE ATTACHED</t>
  </si>
  <si>
    <t>05.07.2014</t>
  </si>
  <si>
    <t>1250 Ton Mechanical Transfer Press, Model No. S4-12500-5000 X 2500/ED, Sr. No. HM-2517, YOM-2014</t>
  </si>
  <si>
    <t>ISGEC Heavy Engineering Ltd.</t>
  </si>
  <si>
    <t>2014040086
2014040085
2014040083
2014040080
2014040074
2014040077
2014040079</t>
  </si>
  <si>
    <t>July &amp; Sep-2014</t>
  </si>
  <si>
    <t>WIP 2023</t>
  </si>
  <si>
    <t>WIP 2014</t>
  </si>
  <si>
    <t>COMM_NAME</t>
  </si>
  <si>
    <t>COMM_CODE</t>
  </si>
  <si>
    <t>COMM_WT</t>
  </si>
  <si>
    <t>INDEX2013</t>
  </si>
  <si>
    <t>INDEX2014</t>
  </si>
  <si>
    <t>INDEX2015</t>
  </si>
  <si>
    <t>INDEX2016</t>
  </si>
  <si>
    <t>INDEX2017</t>
  </si>
  <si>
    <t>INDEX2018</t>
  </si>
  <si>
    <t>INDEX2019</t>
  </si>
  <si>
    <t>INDEX2020</t>
  </si>
  <si>
    <t>INDEX2021</t>
  </si>
  <si>
    <t>INDEX2022</t>
  </si>
  <si>
    <t>Wooden block - compressed or not</t>
  </si>
  <si>
    <t>1307040001</t>
  </si>
  <si>
    <t>Press board</t>
  </si>
  <si>
    <t>1308010009</t>
  </si>
  <si>
    <t>d. Forging, pressing, stamping and roll-forming of metal; powder metallurgy</t>
  </si>
  <si>
    <t>1315040000</t>
  </si>
  <si>
    <t>Pressure cooker</t>
  </si>
  <si>
    <t>1315060008</t>
  </si>
  <si>
    <t>c. Manufacture of other pumps, compressors, taps and valves</t>
  </si>
  <si>
    <t>1318030000</t>
  </si>
  <si>
    <t>Air gas compressor including compressor for refrigerator</t>
  </si>
  <si>
    <t>1318030004</t>
  </si>
  <si>
    <t>Pressure vessel and tank for fermentation &amp; other food processing</t>
  </si>
  <si>
    <t>1318120002</t>
  </si>
  <si>
    <t>Piston ring/Piston and Compressor</t>
  </si>
  <si>
    <t>1319020007</t>
  </si>
  <si>
    <t>Details</t>
  </si>
  <si>
    <t>Model</t>
  </si>
  <si>
    <t>Press Capcity (12.5 mm PBOS)</t>
  </si>
  <si>
    <t>Slid Stroke</t>
  </si>
  <si>
    <t>Shut Height (S.D.A.U)</t>
  </si>
  <si>
    <t>Slide Adjustment</t>
  </si>
  <si>
    <t>Bolster Size (LR X FB)</t>
  </si>
  <si>
    <t>Slide Size (LR X FB)</t>
  </si>
  <si>
    <t>Speed (Stroke/Minutes)</t>
  </si>
  <si>
    <t>Power</t>
  </si>
  <si>
    <t>630 Ton Mechanical Press, Model No. S2-6300-3800 X 1600/ED, Sr. No. HM-2518, YOM-2014</t>
  </si>
  <si>
    <t>S2-6300-3800 X 1600/ED</t>
  </si>
  <si>
    <t>6300 kN</t>
  </si>
  <si>
    <t>300 mm</t>
  </si>
  <si>
    <t>980 mm</t>
  </si>
  <si>
    <t>250 mm</t>
  </si>
  <si>
    <t>3800 mm X 1600 mm</t>
  </si>
  <si>
    <t>20-40 spm</t>
  </si>
  <si>
    <t>70 kW</t>
  </si>
  <si>
    <t>S4-12500-5000 X 2500/ED</t>
  </si>
  <si>
    <t>12500 kN</t>
  </si>
  <si>
    <t>650 mm</t>
  </si>
  <si>
    <t>1320 mm</t>
  </si>
  <si>
    <t>275 mm</t>
  </si>
  <si>
    <t>5000 mm X 2580 mm</t>
  </si>
  <si>
    <t>15-30 spm</t>
  </si>
  <si>
    <t>145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</si>
</sst>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165" fontId="0" fillId="0" borderId="0" xfId="0" applyNumberFormat="1" applyAlignment="1">
      <alignment horizontal="right"/>
    </xf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"/>
  <sheetViews>
    <sheetView workbookViewId="0">
      <selection activeCell="B3" sqref="B3"/>
    </sheetView>
  </sheetViews>
  <sheetFormatPr defaultRowHeight="14.4" x14ac:dyDescent="0.3"/>
  <cols>
    <col min="1" max="1" width="5" style="6" customWidth="1"/>
    <col min="2" max="2" width="26.6640625" style="13" customWidth="1"/>
    <col min="3" max="3" width="6.6640625" style="6" customWidth="1"/>
    <col min="4" max="4" width="11.5546875" style="4" customWidth="1"/>
    <col min="5" max="5" width="10.109375" style="13" customWidth="1"/>
    <col min="6" max="6" width="10" style="6" customWidth="1"/>
    <col min="7" max="7" width="6.33203125" style="10" customWidth="1"/>
    <col min="8" max="8" width="8.6640625" style="10" customWidth="1"/>
    <col min="9" max="9" width="10.44140625" style="10" customWidth="1"/>
    <col min="10" max="10" width="12.21875" style="10" customWidth="1"/>
    <col min="11" max="12" width="11" bestFit="1" customWidth="1"/>
    <col min="16" max="16" width="12" bestFit="1" customWidth="1"/>
  </cols>
  <sheetData>
    <row r="1" spans="1:16" ht="27.6" x14ac:dyDescent="0.3">
      <c r="A1" s="1" t="s">
        <v>5</v>
      </c>
      <c r="B1" s="2" t="s">
        <v>11</v>
      </c>
      <c r="C1" s="1" t="s">
        <v>3</v>
      </c>
      <c r="D1" s="2" t="s">
        <v>10</v>
      </c>
      <c r="E1" s="1" t="s">
        <v>0</v>
      </c>
      <c r="F1" s="1" t="s">
        <v>1</v>
      </c>
      <c r="G1" s="7" t="s">
        <v>6</v>
      </c>
      <c r="H1" s="7" t="s">
        <v>2</v>
      </c>
      <c r="I1" s="8" t="s">
        <v>4</v>
      </c>
      <c r="J1" s="8" t="s">
        <v>8</v>
      </c>
      <c r="M1" s="33" t="s">
        <v>60</v>
      </c>
      <c r="N1" s="33" t="s">
        <v>61</v>
      </c>
    </row>
    <row r="2" spans="1:16" ht="96.6" x14ac:dyDescent="0.3">
      <c r="A2" s="5">
        <v>1</v>
      </c>
      <c r="B2" s="3" t="s">
        <v>101</v>
      </c>
      <c r="C2" s="14" t="s">
        <v>9</v>
      </c>
      <c r="D2" s="3" t="s">
        <v>57</v>
      </c>
      <c r="E2" s="12" t="s">
        <v>58</v>
      </c>
      <c r="F2" s="29">
        <v>41821</v>
      </c>
      <c r="G2" s="9">
        <v>10</v>
      </c>
      <c r="H2" s="9">
        <v>10</v>
      </c>
      <c r="I2" s="9">
        <v>32321849</v>
      </c>
      <c r="J2" s="9">
        <f>MROUND(L2,1000)</f>
        <v>19248000</v>
      </c>
      <c r="K2">
        <f>0.9*(I2-I2*0.9*G2/(G2+H2))</f>
        <v>15999315.254999999</v>
      </c>
      <c r="L2">
        <f>0.8*(P2-P2*0.9*G2/20)</f>
        <v>19247842.66292135</v>
      </c>
      <c r="M2">
        <v>132.5</v>
      </c>
      <c r="N2">
        <v>97.9</v>
      </c>
      <c r="O2">
        <f>M2/N2</f>
        <v>1.3534218590398366</v>
      </c>
      <c r="P2">
        <f>I2*O2</f>
        <v>43745096.961184882</v>
      </c>
    </row>
    <row r="3" spans="1:16" ht="96.6" x14ac:dyDescent="0.3">
      <c r="A3" s="5">
        <v>2</v>
      </c>
      <c r="B3" s="3" t="s">
        <v>56</v>
      </c>
      <c r="C3" s="14" t="s">
        <v>9</v>
      </c>
      <c r="D3" s="3" t="s">
        <v>57</v>
      </c>
      <c r="E3" s="12" t="s">
        <v>58</v>
      </c>
      <c r="F3" s="12" t="s">
        <v>59</v>
      </c>
      <c r="G3" s="9">
        <v>10</v>
      </c>
      <c r="H3" s="9">
        <v>10</v>
      </c>
      <c r="I3" s="9">
        <v>82352494</v>
      </c>
      <c r="J3" s="9">
        <f>MROUND(L3,1000)</f>
        <v>49041000</v>
      </c>
      <c r="K3">
        <f>0.9*(I3-I3*0.9*G3/(G3+H3))</f>
        <v>40764484.529999994</v>
      </c>
      <c r="L3">
        <f>0.8*(P3-P3*0.9*G3/20)</f>
        <v>49041372.831460677</v>
      </c>
      <c r="M3">
        <v>132.5</v>
      </c>
      <c r="N3">
        <v>97.9</v>
      </c>
      <c r="O3">
        <f>M3/N3</f>
        <v>1.3534218590398366</v>
      </c>
      <c r="P3">
        <f>I3*O3</f>
        <v>111457665.52604699</v>
      </c>
    </row>
    <row r="4" spans="1:16" x14ac:dyDescent="0.3">
      <c r="A4" s="30" t="s">
        <v>7</v>
      </c>
      <c r="B4" s="31"/>
      <c r="C4" s="31"/>
      <c r="D4" s="31"/>
      <c r="E4" s="31"/>
      <c r="F4" s="31"/>
      <c r="G4" s="31"/>
      <c r="H4" s="32"/>
      <c r="I4" s="11">
        <f>SUM(I2:I3)</f>
        <v>114674343</v>
      </c>
      <c r="J4" s="11">
        <f>SUM(J2:J3)</f>
        <v>68289000</v>
      </c>
    </row>
  </sheetData>
  <mergeCells count="1">
    <mergeCell ref="A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86313-A6E2-435E-90CC-E51C7F2F71CC}">
  <dimension ref="A1:C22"/>
  <sheetViews>
    <sheetView tabSelected="1" workbookViewId="0">
      <selection activeCell="C14" sqref="C14:C22"/>
    </sheetView>
  </sheetViews>
  <sheetFormatPr defaultRowHeight="14.4" x14ac:dyDescent="0.3"/>
  <cols>
    <col min="1" max="1" width="5" customWidth="1"/>
    <col min="2" max="2" width="26.6640625" customWidth="1"/>
    <col min="3" max="3" width="21.77734375" customWidth="1"/>
  </cols>
  <sheetData>
    <row r="1" spans="1:3" x14ac:dyDescent="0.3">
      <c r="A1" s="1" t="s">
        <v>5</v>
      </c>
      <c r="B1" s="2" t="s">
        <v>13</v>
      </c>
      <c r="C1" s="1" t="s">
        <v>91</v>
      </c>
    </row>
    <row r="2" spans="1:3" x14ac:dyDescent="0.3">
      <c r="A2" s="5">
        <v>1</v>
      </c>
      <c r="B2" s="3" t="s">
        <v>92</v>
      </c>
      <c r="C2" s="14" t="s">
        <v>102</v>
      </c>
    </row>
    <row r="3" spans="1:3" x14ac:dyDescent="0.3">
      <c r="A3" s="5">
        <v>2</v>
      </c>
      <c r="B3" s="3" t="s">
        <v>93</v>
      </c>
      <c r="C3" s="14" t="s">
        <v>103</v>
      </c>
    </row>
    <row r="4" spans="1:3" x14ac:dyDescent="0.3">
      <c r="A4" s="5">
        <v>3</v>
      </c>
      <c r="B4" s="3" t="s">
        <v>94</v>
      </c>
      <c r="C4" s="14" t="s">
        <v>104</v>
      </c>
    </row>
    <row r="5" spans="1:3" x14ac:dyDescent="0.3">
      <c r="A5" s="5">
        <v>4</v>
      </c>
      <c r="B5" s="3" t="s">
        <v>95</v>
      </c>
      <c r="C5" s="14" t="s">
        <v>105</v>
      </c>
    </row>
    <row r="6" spans="1:3" x14ac:dyDescent="0.3">
      <c r="A6" s="5">
        <v>5</v>
      </c>
      <c r="B6" s="3" t="s">
        <v>96</v>
      </c>
      <c r="C6" s="14" t="s">
        <v>106</v>
      </c>
    </row>
    <row r="7" spans="1:3" x14ac:dyDescent="0.3">
      <c r="A7" s="5">
        <v>6</v>
      </c>
      <c r="B7" s="3" t="s">
        <v>97</v>
      </c>
      <c r="C7" s="14" t="s">
        <v>107</v>
      </c>
    </row>
    <row r="8" spans="1:3" x14ac:dyDescent="0.3">
      <c r="A8" s="5">
        <v>7</v>
      </c>
      <c r="B8" s="3" t="s">
        <v>98</v>
      </c>
      <c r="C8" s="14" t="s">
        <v>107</v>
      </c>
    </row>
    <row r="9" spans="1:3" x14ac:dyDescent="0.3">
      <c r="A9" s="5">
        <v>8</v>
      </c>
      <c r="B9" s="3" t="s">
        <v>99</v>
      </c>
      <c r="C9" s="14" t="s">
        <v>108</v>
      </c>
    </row>
    <row r="10" spans="1:3" x14ac:dyDescent="0.3">
      <c r="A10" s="5">
        <v>9</v>
      </c>
      <c r="B10" s="3" t="s">
        <v>100</v>
      </c>
      <c r="C10" s="14" t="s">
        <v>109</v>
      </c>
    </row>
    <row r="13" spans="1:3" x14ac:dyDescent="0.3">
      <c r="A13" s="1" t="s">
        <v>5</v>
      </c>
      <c r="B13" s="2" t="s">
        <v>13</v>
      </c>
      <c r="C13" s="1" t="s">
        <v>91</v>
      </c>
    </row>
    <row r="14" spans="1:3" x14ac:dyDescent="0.3">
      <c r="A14" s="5">
        <v>1</v>
      </c>
      <c r="B14" s="3" t="s">
        <v>92</v>
      </c>
      <c r="C14" s="14" t="s">
        <v>110</v>
      </c>
    </row>
    <row r="15" spans="1:3" x14ac:dyDescent="0.3">
      <c r="A15" s="5">
        <v>2</v>
      </c>
      <c r="B15" s="3" t="s">
        <v>93</v>
      </c>
      <c r="C15" s="14" t="s">
        <v>111</v>
      </c>
    </row>
    <row r="16" spans="1:3" x14ac:dyDescent="0.3">
      <c r="A16" s="5">
        <v>3</v>
      </c>
      <c r="B16" s="3" t="s">
        <v>94</v>
      </c>
      <c r="C16" s="14" t="s">
        <v>112</v>
      </c>
    </row>
    <row r="17" spans="1:3" x14ac:dyDescent="0.3">
      <c r="A17" s="5">
        <v>4</v>
      </c>
      <c r="B17" s="3" t="s">
        <v>95</v>
      </c>
      <c r="C17" s="14" t="s">
        <v>113</v>
      </c>
    </row>
    <row r="18" spans="1:3" x14ac:dyDescent="0.3">
      <c r="A18" s="5">
        <v>5</v>
      </c>
      <c r="B18" s="3" t="s">
        <v>96</v>
      </c>
      <c r="C18" s="14" t="s">
        <v>114</v>
      </c>
    </row>
    <row r="19" spans="1:3" x14ac:dyDescent="0.3">
      <c r="A19" s="5">
        <v>6</v>
      </c>
      <c r="B19" s="3" t="s">
        <v>97</v>
      </c>
      <c r="C19" s="14" t="s">
        <v>115</v>
      </c>
    </row>
    <row r="20" spans="1:3" x14ac:dyDescent="0.3">
      <c r="A20" s="5">
        <v>7</v>
      </c>
      <c r="B20" s="3" t="s">
        <v>98</v>
      </c>
      <c r="C20" s="14" t="s">
        <v>115</v>
      </c>
    </row>
    <row r="21" spans="1:3" x14ac:dyDescent="0.3">
      <c r="A21" s="5">
        <v>8</v>
      </c>
      <c r="B21" s="3" t="s">
        <v>99</v>
      </c>
      <c r="C21" s="14" t="s">
        <v>116</v>
      </c>
    </row>
    <row r="22" spans="1:3" x14ac:dyDescent="0.3">
      <c r="A22" s="5">
        <v>9</v>
      </c>
      <c r="B22" s="3" t="s">
        <v>100</v>
      </c>
      <c r="C22" s="14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21B7C-C536-40A6-A97E-EF9AD42D7930}">
  <dimension ref="A1:F20"/>
  <sheetViews>
    <sheetView topLeftCell="A17" workbookViewId="0">
      <selection activeCell="F2" sqref="F2:F20"/>
    </sheetView>
  </sheetViews>
  <sheetFormatPr defaultRowHeight="14.4" x14ac:dyDescent="0.3"/>
  <cols>
    <col min="2" max="2" width="41.88671875" customWidth="1"/>
    <col min="3" max="3" width="14.88671875" customWidth="1"/>
    <col min="4" max="5" width="14.44140625" customWidth="1"/>
    <col min="6" max="6" width="16.5546875" customWidth="1"/>
  </cols>
  <sheetData>
    <row r="1" spans="1:6" ht="15" thickBot="1" x14ac:dyDescent="0.35">
      <c r="A1" s="15" t="s">
        <v>12</v>
      </c>
      <c r="B1" s="16" t="s">
        <v>13</v>
      </c>
      <c r="C1" s="17" t="s">
        <v>14</v>
      </c>
      <c r="D1" s="17" t="s">
        <v>0</v>
      </c>
      <c r="E1" s="17" t="s">
        <v>1</v>
      </c>
      <c r="F1" s="18" t="s">
        <v>15</v>
      </c>
    </row>
    <row r="2" spans="1:6" ht="100.8" x14ac:dyDescent="0.3">
      <c r="A2" s="19">
        <v>1</v>
      </c>
      <c r="B2" s="20" t="s">
        <v>16</v>
      </c>
      <c r="C2" s="21" t="s">
        <v>17</v>
      </c>
      <c r="D2" s="21">
        <v>2014040086</v>
      </c>
      <c r="E2" s="21" t="s">
        <v>18</v>
      </c>
      <c r="F2" s="22">
        <v>482651</v>
      </c>
    </row>
    <row r="3" spans="1:6" ht="115.2" x14ac:dyDescent="0.3">
      <c r="A3" s="23">
        <v>2</v>
      </c>
      <c r="B3" s="24" t="s">
        <v>19</v>
      </c>
      <c r="C3" s="25" t="s">
        <v>20</v>
      </c>
      <c r="D3" s="25">
        <v>2014040085</v>
      </c>
      <c r="E3" s="25" t="s">
        <v>18</v>
      </c>
      <c r="F3" s="26">
        <v>900048</v>
      </c>
    </row>
    <row r="4" spans="1:6" ht="158.4" x14ac:dyDescent="0.3">
      <c r="A4" s="23">
        <v>3</v>
      </c>
      <c r="B4" s="24" t="s">
        <v>21</v>
      </c>
      <c r="C4" s="25" t="s">
        <v>22</v>
      </c>
      <c r="D4" s="25">
        <v>2014040083</v>
      </c>
      <c r="E4" s="25" t="s">
        <v>23</v>
      </c>
      <c r="F4" s="26">
        <v>1687590</v>
      </c>
    </row>
    <row r="5" spans="1:6" ht="115.2" x14ac:dyDescent="0.3">
      <c r="A5" s="23">
        <v>4</v>
      </c>
      <c r="B5" s="24" t="s">
        <v>24</v>
      </c>
      <c r="C5" s="25" t="s">
        <v>17</v>
      </c>
      <c r="D5" s="25">
        <v>2014040080</v>
      </c>
      <c r="E5" s="25" t="s">
        <v>25</v>
      </c>
      <c r="F5" s="26">
        <v>5625300</v>
      </c>
    </row>
    <row r="6" spans="1:6" ht="100.8" x14ac:dyDescent="0.3">
      <c r="A6" s="23">
        <v>5</v>
      </c>
      <c r="B6" s="24" t="s">
        <v>26</v>
      </c>
      <c r="C6" s="25" t="s">
        <v>20</v>
      </c>
      <c r="D6" s="25">
        <v>2014040074</v>
      </c>
      <c r="E6" s="25" t="s">
        <v>27</v>
      </c>
      <c r="F6" s="26">
        <v>6750360</v>
      </c>
    </row>
    <row r="7" spans="1:6" ht="100.8" x14ac:dyDescent="0.3">
      <c r="A7" s="23">
        <v>6</v>
      </c>
      <c r="B7" s="24" t="s">
        <v>28</v>
      </c>
      <c r="C7" s="25" t="s">
        <v>29</v>
      </c>
      <c r="D7" s="25">
        <v>2014040077</v>
      </c>
      <c r="E7" s="25" t="s">
        <v>30</v>
      </c>
      <c r="F7" s="26">
        <v>7875420</v>
      </c>
    </row>
    <row r="8" spans="1:6" ht="115.2" x14ac:dyDescent="0.3">
      <c r="A8" s="23">
        <v>7</v>
      </c>
      <c r="B8" s="24" t="s">
        <v>31</v>
      </c>
      <c r="C8" s="25" t="s">
        <v>29</v>
      </c>
      <c r="D8" s="25">
        <v>2014040079</v>
      </c>
      <c r="E8" s="25" t="s">
        <v>25</v>
      </c>
      <c r="F8" s="26">
        <v>9000480</v>
      </c>
    </row>
    <row r="9" spans="1:6" ht="187.2" x14ac:dyDescent="0.3">
      <c r="A9" s="23">
        <v>8</v>
      </c>
      <c r="B9" s="24" t="s">
        <v>32</v>
      </c>
      <c r="C9" s="27" t="s">
        <v>33</v>
      </c>
      <c r="D9" s="25">
        <v>2014040092</v>
      </c>
      <c r="E9" s="25" t="s">
        <v>34</v>
      </c>
      <c r="F9" s="28">
        <v>787542</v>
      </c>
    </row>
    <row r="10" spans="1:6" ht="187.2" x14ac:dyDescent="0.3">
      <c r="A10" s="23">
        <v>9</v>
      </c>
      <c r="B10" s="24" t="s">
        <v>35</v>
      </c>
      <c r="C10" s="27" t="s">
        <v>36</v>
      </c>
      <c r="D10" s="25">
        <v>2014040087</v>
      </c>
      <c r="E10" s="25" t="s">
        <v>37</v>
      </c>
      <c r="F10" s="28">
        <v>1125060</v>
      </c>
    </row>
    <row r="11" spans="1:6" ht="144" x14ac:dyDescent="0.3">
      <c r="A11" s="23">
        <v>10</v>
      </c>
      <c r="B11" s="24" t="s">
        <v>38</v>
      </c>
      <c r="C11" s="25" t="s">
        <v>39</v>
      </c>
      <c r="D11" s="25">
        <v>2014040082</v>
      </c>
      <c r="E11" s="25" t="s">
        <v>23</v>
      </c>
      <c r="F11" s="26">
        <v>1350072</v>
      </c>
    </row>
    <row r="12" spans="1:6" ht="57.6" x14ac:dyDescent="0.3">
      <c r="A12" s="23">
        <v>11</v>
      </c>
      <c r="B12" s="24" t="s">
        <v>40</v>
      </c>
      <c r="C12" s="25" t="s">
        <v>41</v>
      </c>
      <c r="D12" s="25">
        <v>2014030050</v>
      </c>
      <c r="E12" s="25" t="s">
        <v>42</v>
      </c>
      <c r="F12" s="26">
        <v>1460680</v>
      </c>
    </row>
    <row r="13" spans="1:6" ht="129.6" x14ac:dyDescent="0.3">
      <c r="A13" s="23">
        <v>12</v>
      </c>
      <c r="B13" s="24" t="s">
        <v>43</v>
      </c>
      <c r="C13" s="25" t="s">
        <v>44</v>
      </c>
      <c r="D13" s="25">
        <v>2014040076</v>
      </c>
      <c r="E13" s="25" t="s">
        <v>30</v>
      </c>
      <c r="F13" s="26">
        <v>2250120</v>
      </c>
    </row>
    <row r="14" spans="1:6" ht="129.6" x14ac:dyDescent="0.3">
      <c r="A14" s="23">
        <v>13</v>
      </c>
      <c r="B14" s="24" t="s">
        <v>45</v>
      </c>
      <c r="C14" s="25" t="s">
        <v>46</v>
      </c>
      <c r="D14" s="25">
        <v>2014040084</v>
      </c>
      <c r="E14" s="25" t="s">
        <v>47</v>
      </c>
      <c r="F14" s="26">
        <v>4500240</v>
      </c>
    </row>
    <row r="15" spans="1:6" ht="86.4" x14ac:dyDescent="0.3">
      <c r="A15" s="23">
        <v>14</v>
      </c>
      <c r="B15" s="24" t="s">
        <v>48</v>
      </c>
      <c r="C15" s="25" t="s">
        <v>17</v>
      </c>
      <c r="D15" s="25">
        <v>2014040071</v>
      </c>
      <c r="E15" s="25" t="s">
        <v>27</v>
      </c>
      <c r="F15" s="26">
        <v>5625300</v>
      </c>
    </row>
    <row r="16" spans="1:6" ht="100.8" x14ac:dyDescent="0.3">
      <c r="A16" s="23">
        <v>15</v>
      </c>
      <c r="B16" s="24" t="s">
        <v>49</v>
      </c>
      <c r="C16" s="25" t="s">
        <v>29</v>
      </c>
      <c r="D16" s="25">
        <v>2014040070</v>
      </c>
      <c r="E16" s="25" t="s">
        <v>50</v>
      </c>
      <c r="F16" s="26">
        <v>6750360</v>
      </c>
    </row>
    <row r="17" spans="1:6" ht="115.2" x14ac:dyDescent="0.3">
      <c r="A17" s="23">
        <v>16</v>
      </c>
      <c r="B17" s="24" t="s">
        <v>51</v>
      </c>
      <c r="C17" s="25" t="s">
        <v>17</v>
      </c>
      <c r="D17" s="25">
        <v>2014040069</v>
      </c>
      <c r="E17" s="25" t="s">
        <v>50</v>
      </c>
      <c r="F17" s="26">
        <v>10125540</v>
      </c>
    </row>
    <row r="18" spans="1:6" ht="86.4" x14ac:dyDescent="0.3">
      <c r="A18" s="23">
        <v>17</v>
      </c>
      <c r="B18" s="24" t="s">
        <v>52</v>
      </c>
      <c r="C18" s="25" t="s">
        <v>41</v>
      </c>
      <c r="D18" s="25">
        <v>2014040073</v>
      </c>
      <c r="E18" s="25" t="s">
        <v>27</v>
      </c>
      <c r="F18" s="26">
        <v>13500720</v>
      </c>
    </row>
    <row r="19" spans="1:6" ht="86.4" x14ac:dyDescent="0.3">
      <c r="A19" s="23">
        <v>18</v>
      </c>
      <c r="B19" s="24" t="s">
        <v>53</v>
      </c>
      <c r="C19" s="25" t="s">
        <v>41</v>
      </c>
      <c r="D19" s="25">
        <v>2014040075</v>
      </c>
      <c r="E19" s="25" t="s">
        <v>30</v>
      </c>
      <c r="F19" s="26">
        <v>14625780</v>
      </c>
    </row>
    <row r="20" spans="1:6" ht="100.8" x14ac:dyDescent="0.3">
      <c r="A20" s="23">
        <v>19</v>
      </c>
      <c r="B20" s="24" t="s">
        <v>54</v>
      </c>
      <c r="C20" s="25" t="s">
        <v>20</v>
      </c>
      <c r="D20" s="25">
        <v>2014040068</v>
      </c>
      <c r="E20" s="25" t="s">
        <v>55</v>
      </c>
      <c r="F20" s="26">
        <v>20251080</v>
      </c>
    </row>
  </sheetData>
  <autoFilter ref="A1:F20" xr:uid="{5CA21B7C-C536-40A6-A97E-EF9AD42D793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49827-C05A-479A-A746-52E4CA4A6030}">
  <dimension ref="A1:M9"/>
  <sheetViews>
    <sheetView workbookViewId="0">
      <selection sqref="A1:M9"/>
    </sheetView>
  </sheetViews>
  <sheetFormatPr defaultRowHeight="14.4" x14ac:dyDescent="0.3"/>
  <sheetData>
    <row r="1" spans="1:13" x14ac:dyDescent="0.3">
      <c r="A1" s="34" t="s">
        <v>62</v>
      </c>
      <c r="B1" s="34" t="s">
        <v>63</v>
      </c>
      <c r="C1" s="35" t="s">
        <v>64</v>
      </c>
      <c r="D1" s="36" t="s">
        <v>65</v>
      </c>
      <c r="E1" s="36" t="s">
        <v>66</v>
      </c>
      <c r="F1" s="36" t="s">
        <v>67</v>
      </c>
      <c r="G1" s="36" t="s">
        <v>68</v>
      </c>
      <c r="H1" s="36" t="s">
        <v>69</v>
      </c>
      <c r="I1" s="36" t="s">
        <v>70</v>
      </c>
      <c r="J1" s="36" t="s">
        <v>71</v>
      </c>
      <c r="K1" s="36" t="s">
        <v>72</v>
      </c>
      <c r="L1" s="36" t="s">
        <v>73</v>
      </c>
      <c r="M1" t="s">
        <v>74</v>
      </c>
    </row>
    <row r="2" spans="1:13" x14ac:dyDescent="0.3">
      <c r="A2" s="34" t="s">
        <v>75</v>
      </c>
      <c r="B2" s="34" t="s">
        <v>76</v>
      </c>
      <c r="C2" s="35">
        <v>9.6500000000000006E-3</v>
      </c>
      <c r="D2" s="37">
        <v>107.7</v>
      </c>
      <c r="E2" s="37">
        <v>112.1</v>
      </c>
      <c r="F2" s="37">
        <v>116.9</v>
      </c>
      <c r="G2" s="37">
        <v>117.4</v>
      </c>
      <c r="H2" s="37">
        <v>126.2</v>
      </c>
      <c r="I2" s="37">
        <v>136.1</v>
      </c>
      <c r="J2" s="37">
        <v>140.5</v>
      </c>
      <c r="K2" s="37">
        <v>141.19999999999999</v>
      </c>
      <c r="L2" s="37">
        <v>142.69999999999999</v>
      </c>
      <c r="M2">
        <v>148.30000000000001</v>
      </c>
    </row>
    <row r="3" spans="1:13" x14ac:dyDescent="0.3">
      <c r="A3" s="34" t="s">
        <v>77</v>
      </c>
      <c r="B3" s="34" t="s">
        <v>78</v>
      </c>
      <c r="C3" s="35">
        <v>3.0000000000000001E-3</v>
      </c>
      <c r="D3" s="37">
        <v>101.1</v>
      </c>
      <c r="E3" s="37">
        <v>108.4</v>
      </c>
      <c r="F3" s="37">
        <v>108.2</v>
      </c>
      <c r="G3" s="37">
        <v>102.2</v>
      </c>
      <c r="H3" s="37">
        <v>100.4</v>
      </c>
      <c r="I3" s="37">
        <v>103</v>
      </c>
      <c r="J3" s="37">
        <v>106.4</v>
      </c>
      <c r="K3" s="37">
        <v>104.1</v>
      </c>
      <c r="L3" s="37">
        <v>110.4</v>
      </c>
      <c r="M3">
        <v>125.5</v>
      </c>
    </row>
    <row r="4" spans="1:13" x14ac:dyDescent="0.3">
      <c r="A4" s="34" t="s">
        <v>79</v>
      </c>
      <c r="B4" s="34" t="s">
        <v>80</v>
      </c>
      <c r="C4" s="35">
        <v>0.38341999999999998</v>
      </c>
      <c r="D4" s="37">
        <v>91.5</v>
      </c>
      <c r="E4" s="37">
        <v>97.9</v>
      </c>
      <c r="F4" s="37">
        <v>99</v>
      </c>
      <c r="G4" s="37">
        <v>95.7</v>
      </c>
      <c r="H4" s="37">
        <v>91.1</v>
      </c>
      <c r="I4" s="37">
        <v>93.5</v>
      </c>
      <c r="J4" s="37">
        <v>101.2</v>
      </c>
      <c r="K4" s="37">
        <v>97.1</v>
      </c>
      <c r="L4" s="37">
        <v>110.4</v>
      </c>
      <c r="M4">
        <v>132.5</v>
      </c>
    </row>
    <row r="5" spans="1:13" x14ac:dyDescent="0.3">
      <c r="A5" s="34" t="s">
        <v>81</v>
      </c>
      <c r="B5" s="34" t="s">
        <v>82</v>
      </c>
      <c r="C5" s="35">
        <v>4.521E-2</v>
      </c>
      <c r="D5" s="37">
        <v>110.8</v>
      </c>
      <c r="E5" s="37">
        <v>114.6</v>
      </c>
      <c r="F5" s="37">
        <v>117.8</v>
      </c>
      <c r="G5" s="37">
        <v>117.5</v>
      </c>
      <c r="H5" s="37">
        <v>117.4</v>
      </c>
      <c r="I5" s="37">
        <v>125.5</v>
      </c>
      <c r="J5" s="37">
        <v>125.5</v>
      </c>
      <c r="K5" s="37">
        <v>124.3</v>
      </c>
      <c r="L5" s="37">
        <v>131.5</v>
      </c>
      <c r="M5">
        <v>140.6</v>
      </c>
    </row>
    <row r="6" spans="1:13" x14ac:dyDescent="0.3">
      <c r="A6" s="34" t="s">
        <v>83</v>
      </c>
      <c r="B6" s="34" t="s">
        <v>84</v>
      </c>
      <c r="C6" s="35">
        <v>0.55183000000000004</v>
      </c>
      <c r="D6" s="37">
        <v>105.8</v>
      </c>
      <c r="E6" s="37">
        <v>109.6</v>
      </c>
      <c r="F6" s="37">
        <v>107.8</v>
      </c>
      <c r="G6" s="37">
        <v>106.4</v>
      </c>
      <c r="H6" s="37">
        <v>107.9</v>
      </c>
      <c r="I6" s="37">
        <v>109</v>
      </c>
      <c r="J6" s="37">
        <v>110.8</v>
      </c>
      <c r="K6" s="37">
        <v>111.3</v>
      </c>
      <c r="L6" s="37">
        <v>114.4</v>
      </c>
      <c r="M6">
        <v>117.1</v>
      </c>
    </row>
    <row r="7" spans="1:13" x14ac:dyDescent="0.3">
      <c r="A7" s="34" t="s">
        <v>85</v>
      </c>
      <c r="B7" s="34" t="s">
        <v>86</v>
      </c>
      <c r="C7" s="35">
        <v>5.4449999999999998E-2</v>
      </c>
      <c r="D7" s="37">
        <v>106.9</v>
      </c>
      <c r="E7" s="37">
        <v>107.5</v>
      </c>
      <c r="F7" s="37">
        <v>108.4</v>
      </c>
      <c r="G7" s="37">
        <v>107.5</v>
      </c>
      <c r="H7" s="37">
        <v>110.4</v>
      </c>
      <c r="I7" s="37">
        <v>107.1</v>
      </c>
      <c r="J7" s="37">
        <v>112.5</v>
      </c>
      <c r="K7" s="37">
        <v>117.3</v>
      </c>
      <c r="L7" s="37">
        <v>118.6</v>
      </c>
      <c r="M7">
        <v>126.5</v>
      </c>
    </row>
    <row r="8" spans="1:13" x14ac:dyDescent="0.3">
      <c r="A8" s="34" t="s">
        <v>87</v>
      </c>
      <c r="B8" s="34" t="s">
        <v>88</v>
      </c>
      <c r="C8" s="35">
        <v>5.4690000000000003E-2</v>
      </c>
      <c r="D8" s="37">
        <v>99.1</v>
      </c>
      <c r="E8" s="37">
        <v>92.8</v>
      </c>
      <c r="F8" s="37">
        <v>94.6</v>
      </c>
      <c r="G8" s="37">
        <v>102</v>
      </c>
      <c r="H8" s="37">
        <v>111.6</v>
      </c>
      <c r="I8" s="37">
        <v>122</v>
      </c>
      <c r="J8" s="37">
        <v>132.80000000000001</v>
      </c>
      <c r="K8" s="37">
        <v>144.5</v>
      </c>
      <c r="L8" s="37">
        <v>137.69999999999999</v>
      </c>
      <c r="M8">
        <v>123.9</v>
      </c>
    </row>
    <row r="9" spans="1:13" x14ac:dyDescent="0.3">
      <c r="A9" s="34" t="s">
        <v>89</v>
      </c>
      <c r="B9" s="34" t="s">
        <v>90</v>
      </c>
      <c r="C9" s="35">
        <v>5.1029999999999999E-2</v>
      </c>
      <c r="D9" s="37">
        <v>110</v>
      </c>
      <c r="E9" s="37">
        <v>115.9</v>
      </c>
      <c r="F9" s="37">
        <v>120.5</v>
      </c>
      <c r="G9" s="37">
        <v>126.3</v>
      </c>
      <c r="H9" s="37">
        <v>129.5</v>
      </c>
      <c r="I9" s="37">
        <v>134.5</v>
      </c>
      <c r="J9" s="37">
        <v>132.80000000000001</v>
      </c>
      <c r="K9" s="37">
        <v>131.19999999999999</v>
      </c>
      <c r="L9" s="37">
        <v>135.80000000000001</v>
      </c>
      <c r="M9">
        <v>143.30000000000001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Val</vt:lpstr>
      <vt:lpstr>Sheet4</vt:lpstr>
      <vt:lpstr>Sheet1</vt:lpstr>
      <vt:lpstr>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YPCLUSER</dc:creator>
  <cp:lastModifiedBy>Avinash pandey</cp:lastModifiedBy>
  <cp:lastPrinted>2021-03-25T13:12:17Z</cp:lastPrinted>
  <dcterms:created xsi:type="dcterms:W3CDTF">2015-06-05T18:17:20Z</dcterms:created>
  <dcterms:modified xsi:type="dcterms:W3CDTF">2024-02-07T03:15:02Z</dcterms:modified>
</cp:coreProperties>
</file>