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PNB\Mumbai Large Corporate Branch\Hariyana International Pvt Ltd\"/>
    </mc:Choice>
  </mc:AlternateContent>
  <xr:revisionPtr revIDLastSave="0" documentId="13_ncr:1_{A86FF92B-1332-4D03-8628-A65C4667656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P3" i="4" l="1"/>
  <c r="P2" i="4"/>
  <c r="C5" i="25" l="1"/>
  <c r="Q2" i="4"/>
  <c r="B2" i="4" s="1"/>
  <c r="C2" i="4" s="1"/>
  <c r="Q3" i="4"/>
  <c r="B3" i="4" s="1"/>
  <c r="C3" i="4" s="1"/>
  <c r="D3" i="4" s="1"/>
  <c r="Q4" i="4"/>
  <c r="P5" i="4"/>
  <c r="P6" i="4"/>
  <c r="B6" i="4"/>
  <c r="C6" i="4" s="1"/>
  <c r="P7" i="4"/>
  <c r="B7" i="4" s="1"/>
  <c r="C7" i="4" s="1"/>
  <c r="D7" i="4" s="1"/>
  <c r="Q8" i="4"/>
  <c r="Q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s="1"/>
  <c r="C21" i="23" l="1"/>
  <c r="C20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<sst xmlns="http://schemas.openxmlformats.org/spreadsheetml/2006/main" count="136" uniqueCount="96">
  <si>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</si>
  <si>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</si>
  <si>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</si>
  <si>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</si>
  <si>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</si>
  <si>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</si>
  <si>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</si>
  <si>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</si>
  <si>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</si>
  <si>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</si>
  <si>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</si>
  <si>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</si>
  <si>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</si>
  <si>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</si>
  <si>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</si>
  <si>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</si>
  <si>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</si>
  <si>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</si>
  <si>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</si>
  <si>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</si>
  <si>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</si>
  <si>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</si>
  <si>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</si>
  <si>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</si>
  <si>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</si>
  <si>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</si>
  <si>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</si>
  <si>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</si>
  <si>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</si>
  <si>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</si>
  <si>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</si>
  <si>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</si>
  <si>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</si>
  <si>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</si>
  <si>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</si>
  <si>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</si>
  <si>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</si>
  <si>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</si>
  <si>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</si>
  <si>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</si>
  <si>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</si>
  <si>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</si>
  <si>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</si>
  <si>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</si>
  <si>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</si>
  <si>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</si>
  <si>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</si>
  <si>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</si>
  <si>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</si>
  <si>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</si>
  <si>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</si>
  <si>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</si>
  <si>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</si>
  <si>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</si>
  <si>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</si>
  <si>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</si>
  <si>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</si>
  <si>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</si>
  <si>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</si>
  <si>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</si>
  <si>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</si>
  <si>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</si>
  <si>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</si>
  <si>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</si>
  <si>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</si>
  <si>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</si>
  <si>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</si>
  <si>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</si>
  <si>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</si>
  <si>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</si>
  <si>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</si>
  <si>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</si>
  <si>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</si>
  <si>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</si>
  <si>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</si>
  <si>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</si>
  <si>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</si>
  <si>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</si>
  <si>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</si>
  <si>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</si>
  <si>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</si>
  <si>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</si>
  <si>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</si>
  <si>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</si>
  <si>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</si>
  <si>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Office No. 203</t>
  </si>
  <si>
    <t>Office No. 203A</t>
  </si>
  <si>
    <t>IGR-03.03.23</t>
  </si>
  <si>
    <t>IGR-19.01.23</t>
  </si>
  <si>
    <t>IGR-23.03.23</t>
  </si>
  <si>
    <t>IGR-30.11.23</t>
  </si>
  <si>
    <t xml:space="preserve">Office No. </t>
  </si>
  <si>
    <t>FAIR MARKET VALUE</t>
  </si>
  <si>
    <t>REALIZABLE VALUE</t>
  </si>
  <si>
    <t>DISTRESS VALUE</t>
  </si>
  <si>
    <t>YOC-1992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</si>
</sst>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7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35</xdr:row>
      <xdr:rowOff>96157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4943250-0A3F-4464-B4EE-5846E2F4F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49695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498D8E-74F8-40CE-AC18-93B8E0C89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205DAC-3377-4FB3-AAA5-53697C292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477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34</xdr:row>
      <xdr:rowOff>153325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DBB349-DB31-4998-B2AF-5520E92BC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630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450205</xdr:colOff>
      <xdr:row>37</xdr:row>
      <xdr:rowOff>124753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19D1C-F00A-4282-AF3C-2F4A57726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28605" cy="664937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46</xdr:row>
      <xdr:rowOff>20276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AB99AD-20EF-47A2-86D8-9D601204F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783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440168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1A4E9-61D1-4D49-845D-41E003C73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60968" cy="850701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EBA9B4-3252-4A48-AA21-92B668F0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9261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BD8CC0-28FC-4F6B-B90E-F8B5A0FE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9261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86960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475605-DD5B-4A20-A8F6-5779B8A2D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v>212440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C3*0%</f>
        <v>0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212440</v>
      </c>
      <c r="D5" s="59" t="s">
        <v>62</v>
      </c>
      <c r="E5" s="60">
        <f>C5/10.764</f>
        <v>19736.15756224452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85690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126750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86190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171880</v>
      </c>
      <c r="D9" s="59" t="s">
        <v>62</v>
      </c>
      <c r="E9" s="60">
        <f>C9/10.764</f>
        <v>15968.041620215534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1992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32</v>
      </c>
      <c r="D13" s="66">
        <f>D12-C13</f>
        <v>68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22000</v>
      </c>
      <c r="D3" s="22" t="s">
        <v>75</v>
      </c>
      <c r="E3" s="6" t="s">
        <v>76</v>
      </c>
    </row>
    <row r="4" spans="1:5" ht="30" x14ac:dyDescent="0.25">
      <c r="A4" s="21" t="s">
        <v>14</v>
      </c>
      <c r="B4" s="18"/>
      <c r="C4" s="19">
        <v>2700</v>
      </c>
      <c r="D4" s="22"/>
    </row>
    <row r="5" spans="1:5" x14ac:dyDescent="0.25">
      <c r="A5" s="15" t="s">
        <v>15</v>
      </c>
      <c r="B5" s="18"/>
      <c r="C5" s="19">
        <f>C3-C4</f>
        <v>19300</v>
      </c>
      <c r="D5" s="22"/>
    </row>
    <row r="6" spans="1:5" x14ac:dyDescent="0.25">
      <c r="A6" s="15" t="s">
        <v>16</v>
      </c>
      <c r="B6" s="18"/>
      <c r="C6" s="19">
        <f>C4</f>
        <v>2700</v>
      </c>
      <c r="D6" s="22"/>
    </row>
    <row r="7" spans="1:5" x14ac:dyDescent="0.25">
      <c r="A7" s="15" t="s">
        <v>17</v>
      </c>
      <c r="B7" s="23"/>
      <c r="C7" s="24">
        <f>D7-D8</f>
        <v>32</v>
      </c>
      <c r="D7" s="24">
        <v>2024</v>
      </c>
    </row>
    <row r="8" spans="1:5" x14ac:dyDescent="0.25">
      <c r="A8" s="15" t="s">
        <v>18</v>
      </c>
      <c r="B8" s="23"/>
      <c r="C8" s="24">
        <f>C9-C7</f>
        <v>28</v>
      </c>
      <c r="D8" s="24">
        <v>1992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48</v>
      </c>
      <c r="D10" s="24"/>
    </row>
    <row r="11" spans="1:5" x14ac:dyDescent="0.25">
      <c r="A11" s="15"/>
      <c r="B11" s="25"/>
      <c r="C11" s="26">
        <f>C10%</f>
        <v>0.48</v>
      </c>
      <c r="D11" s="26"/>
    </row>
    <row r="12" spans="1:5" x14ac:dyDescent="0.25">
      <c r="A12" s="15" t="s">
        <v>21</v>
      </c>
      <c r="B12" s="18"/>
      <c r="C12" s="19">
        <f>C6*C11</f>
        <v>1296</v>
      </c>
      <c r="D12" s="22"/>
    </row>
    <row r="13" spans="1:5" x14ac:dyDescent="0.25">
      <c r="A13" s="15" t="s">
        <v>22</v>
      </c>
      <c r="B13" s="18"/>
      <c r="C13" s="19">
        <f>C6-C12</f>
        <v>1404</v>
      </c>
      <c r="D13" s="22"/>
    </row>
    <row r="14" spans="1:5" x14ac:dyDescent="0.25">
      <c r="A14" s="15" t="s">
        <v>15</v>
      </c>
      <c r="B14" s="18"/>
      <c r="C14" s="19">
        <f>C5</f>
        <v>19300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C14+C13+0.5</f>
        <v>20704.5</v>
      </c>
      <c r="D16" s="22"/>
    </row>
    <row r="17" spans="1:5" x14ac:dyDescent="0.25">
      <c r="A17" t="s">
        <v>91</v>
      </c>
      <c r="B17" s="23"/>
      <c r="C17" s="78">
        <v>203</v>
      </c>
      <c r="D17" s="78"/>
      <c r="E17" s="79"/>
    </row>
    <row r="18" spans="1:5" x14ac:dyDescent="0.25">
      <c r="A18" s="72" t="str">
        <f>E3</f>
        <v>BUA</v>
      </c>
      <c r="B18" s="7"/>
      <c r="C18" s="29">
        <v>707</v>
      </c>
      <c r="D18" s="24"/>
    </row>
    <row r="19" spans="1:5" x14ac:dyDescent="0.25">
      <c r="A19" s="15" t="s">
        <v>92</v>
      </c>
      <c r="B19" s="6"/>
      <c r="C19" s="30">
        <f>C18*C16</f>
        <v>14638081.5</v>
      </c>
      <c r="D19" s="31"/>
      <c r="E19" s="66"/>
    </row>
    <row r="20" spans="1:5" x14ac:dyDescent="0.25">
      <c r="A20" s="15" t="s">
        <v>93</v>
      </c>
      <c r="C20" s="32">
        <f>C19*90%</f>
        <v>13174273.35</v>
      </c>
      <c r="D20" s="30"/>
    </row>
    <row r="21" spans="1:5" x14ac:dyDescent="0.25">
      <c r="A21" s="15" t="s">
        <v>94</v>
      </c>
      <c r="C21" s="32">
        <f>C19*80%</f>
        <v>11710465.200000001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1908900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C19*0.04/12</f>
        <v>48793.605000000003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1" sqref="J2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193.75200000000001</v>
      </c>
      <c r="C2" s="4">
        <f t="shared" ref="C2:C16" si="1">B2*1.2</f>
        <v>232.50239999999999</v>
      </c>
      <c r="D2" s="4">
        <f t="shared" ref="D2:D16" si="2">C2*1.2</f>
        <v>279.00288</v>
      </c>
      <c r="E2" s="5">
        <f t="shared" ref="E2:E16" si="3">R2</f>
        <v>3400000</v>
      </c>
      <c r="F2" s="4">
        <f t="shared" ref="F2:F15" si="4">ROUND((E2/B2),0)</f>
        <v>17548</v>
      </c>
      <c r="G2" s="4">
        <f t="shared" ref="G2:G15" si="5">ROUND((E2/C2),0)</f>
        <v>14624</v>
      </c>
      <c r="H2" s="4">
        <f t="shared" ref="H2:H15" si="6">ROUND((E2/D2),0)</f>
        <v>12186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21.6*10.764</f>
        <v>232.50239999999999</v>
      </c>
      <c r="Q2">
        <f t="shared" ref="Q2:Q10" si="9">P2/1.2</f>
        <v>193.75200000000001</v>
      </c>
      <c r="R2" s="2">
        <v>3400000</v>
      </c>
      <c r="S2" s="2" t="s">
        <v>87</v>
      </c>
    </row>
    <row r="3" spans="1:19" x14ac:dyDescent="0.25">
      <c r="A3" s="4">
        <v>2</v>
      </c>
      <c r="B3" s="4">
        <f t="shared" si="0"/>
        <v>259.233</v>
      </c>
      <c r="C3" s="4">
        <f t="shared" si="1"/>
        <v>311.07959999999997</v>
      </c>
      <c r="D3" s="4">
        <f t="shared" si="2"/>
        <v>373.29551999999995</v>
      </c>
      <c r="E3" s="5">
        <f t="shared" si="3"/>
        <v>6350000</v>
      </c>
      <c r="F3" s="4">
        <f t="shared" si="4"/>
        <v>24495</v>
      </c>
      <c r="G3" s="73">
        <f t="shared" si="5"/>
        <v>20413</v>
      </c>
      <c r="H3" s="73">
        <f t="shared" si="6"/>
        <v>17011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>28.9*10.764</f>
        <v>311.07959999999997</v>
      </c>
      <c r="Q3" s="7">
        <f t="shared" si="9"/>
        <v>259.233</v>
      </c>
      <c r="R3" s="74">
        <v>6350000</v>
      </c>
      <c r="S3" s="74" t="s">
        <v>88</v>
      </c>
    </row>
    <row r="4" spans="1:19" x14ac:dyDescent="0.25">
      <c r="A4" s="4">
        <v>3</v>
      </c>
      <c r="B4" s="4">
        <f t="shared" si="0"/>
        <v>375</v>
      </c>
      <c r="C4" s="4">
        <f t="shared" si="1"/>
        <v>450</v>
      </c>
      <c r="D4" s="4">
        <f t="shared" si="2"/>
        <v>540</v>
      </c>
      <c r="E4" s="5">
        <f t="shared" si="3"/>
        <v>6400000</v>
      </c>
      <c r="F4" s="4">
        <f t="shared" si="4"/>
        <v>17067</v>
      </c>
      <c r="G4" s="4">
        <f t="shared" si="5"/>
        <v>14222</v>
      </c>
      <c r="H4" s="4">
        <f t="shared" si="6"/>
        <v>11852</v>
      </c>
      <c r="I4" s="4">
        <f t="shared" si="7"/>
        <v>0</v>
      </c>
      <c r="J4" s="4">
        <f t="shared" si="8"/>
        <v>0</v>
      </c>
      <c r="O4">
        <v>0</v>
      </c>
      <c r="P4">
        <v>450</v>
      </c>
      <c r="Q4">
        <f t="shared" si="9"/>
        <v>375</v>
      </c>
      <c r="R4" s="2">
        <v>6400000</v>
      </c>
      <c r="S4" s="2" t="s">
        <v>89</v>
      </c>
    </row>
    <row r="5" spans="1:19" x14ac:dyDescent="0.25">
      <c r="A5" s="4">
        <v>4</v>
      </c>
      <c r="B5" s="4">
        <f t="shared" si="0"/>
        <v>183</v>
      </c>
      <c r="C5" s="4">
        <f t="shared" si="1"/>
        <v>219.6</v>
      </c>
      <c r="D5" s="4">
        <f t="shared" si="2"/>
        <v>263.52</v>
      </c>
      <c r="E5" s="5">
        <f t="shared" si="3"/>
        <v>6000000</v>
      </c>
      <c r="F5" s="4">
        <f t="shared" si="4"/>
        <v>32787</v>
      </c>
      <c r="G5" s="75">
        <f t="shared" si="5"/>
        <v>27322</v>
      </c>
      <c r="H5" s="75">
        <f t="shared" si="6"/>
        <v>22769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f t="shared" ref="P5:P7" si="10">O5/1.2</f>
        <v>0</v>
      </c>
      <c r="Q5" s="76">
        <v>183</v>
      </c>
      <c r="R5" s="77">
        <v>6000000</v>
      </c>
      <c r="S5" s="77" t="s">
        <v>90</v>
      </c>
    </row>
    <row r="6" spans="1:19" x14ac:dyDescent="0.25">
      <c r="A6" s="4">
        <v>5</v>
      </c>
      <c r="B6" s="4">
        <f t="shared" si="0"/>
        <v>125</v>
      </c>
      <c r="C6" s="4">
        <f t="shared" si="1"/>
        <v>150</v>
      </c>
      <c r="D6" s="4">
        <f t="shared" si="2"/>
        <v>180</v>
      </c>
      <c r="E6" s="5">
        <f t="shared" si="3"/>
        <v>4000000</v>
      </c>
      <c r="F6" s="4">
        <f t="shared" si="4"/>
        <v>32000</v>
      </c>
      <c r="G6" s="73">
        <f t="shared" si="5"/>
        <v>26667</v>
      </c>
      <c r="H6" s="73">
        <f t="shared" si="6"/>
        <v>22222</v>
      </c>
      <c r="I6" s="73">
        <f t="shared" si="7"/>
        <v>0</v>
      </c>
      <c r="J6" s="73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125</v>
      </c>
      <c r="R6" s="74">
        <v>4000000</v>
      </c>
      <c r="S6" s="2"/>
    </row>
    <row r="7" spans="1:19" x14ac:dyDescent="0.25">
      <c r="A7" s="4">
        <v>6</v>
      </c>
      <c r="B7" s="4">
        <f t="shared" si="0"/>
        <v>1000</v>
      </c>
      <c r="C7" s="4">
        <f t="shared" si="1"/>
        <v>1200</v>
      </c>
      <c r="D7" s="4">
        <f t="shared" si="2"/>
        <v>1440</v>
      </c>
      <c r="E7" s="5">
        <f t="shared" si="3"/>
        <v>15000000</v>
      </c>
      <c r="F7" s="4">
        <f t="shared" si="4"/>
        <v>15000</v>
      </c>
      <c r="G7" s="4">
        <f t="shared" si="5"/>
        <v>12500</v>
      </c>
      <c r="H7" s="4">
        <f t="shared" si="6"/>
        <v>10417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v>1000</v>
      </c>
      <c r="R7" s="2">
        <v>15000000</v>
      </c>
      <c r="S7" s="2"/>
    </row>
    <row r="8" spans="1:19" x14ac:dyDescent="0.25">
      <c r="A8" s="4">
        <v>7</v>
      </c>
      <c r="B8" s="4">
        <f t="shared" si="0"/>
        <v>375</v>
      </c>
      <c r="C8" s="4">
        <f t="shared" si="1"/>
        <v>450</v>
      </c>
      <c r="D8" s="4">
        <f t="shared" si="2"/>
        <v>540</v>
      </c>
      <c r="E8" s="5">
        <f t="shared" si="3"/>
        <v>10000000</v>
      </c>
      <c r="F8" s="4">
        <f t="shared" si="4"/>
        <v>26667</v>
      </c>
      <c r="G8" s="73">
        <f t="shared" si="5"/>
        <v>22222</v>
      </c>
      <c r="H8" s="73">
        <f t="shared" si="6"/>
        <v>18519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v>450</v>
      </c>
      <c r="Q8" s="7">
        <f t="shared" si="9"/>
        <v>375</v>
      </c>
      <c r="R8" s="74">
        <v>10000000</v>
      </c>
      <c r="S8" s="2"/>
    </row>
    <row r="9" spans="1:19" x14ac:dyDescent="0.25">
      <c r="A9" s="4">
        <v>8</v>
      </c>
      <c r="B9" s="4">
        <f t="shared" si="0"/>
        <v>187.5</v>
      </c>
      <c r="C9" s="4">
        <f t="shared" si="1"/>
        <v>225</v>
      </c>
      <c r="D9" s="4">
        <f t="shared" si="2"/>
        <v>270</v>
      </c>
      <c r="E9" s="5">
        <f t="shared" si="3"/>
        <v>4500000</v>
      </c>
      <c r="F9" s="4">
        <f t="shared" si="4"/>
        <v>24000</v>
      </c>
      <c r="G9" s="73">
        <f t="shared" si="5"/>
        <v>20000</v>
      </c>
      <c r="H9" s="73">
        <f t="shared" si="6"/>
        <v>16667</v>
      </c>
      <c r="I9" s="73">
        <f t="shared" si="7"/>
        <v>0</v>
      </c>
      <c r="J9" s="73">
        <f t="shared" si="8"/>
        <v>0</v>
      </c>
      <c r="K9" s="7"/>
      <c r="L9" s="7"/>
      <c r="M9" s="7"/>
      <c r="N9" s="7"/>
      <c r="O9" s="7">
        <v>0</v>
      </c>
      <c r="P9" s="7">
        <v>225</v>
      </c>
      <c r="Q9" s="7">
        <f t="shared" si="9"/>
        <v>187.5</v>
      </c>
      <c r="R9" s="74">
        <v>4500000</v>
      </c>
      <c r="S9" s="2"/>
    </row>
    <row r="10" spans="1:19" x14ac:dyDescent="0.25">
      <c r="A10" s="4">
        <v>9</v>
      </c>
      <c r="B10" s="4">
        <f t="shared" si="0"/>
        <v>133.33333333333334</v>
      </c>
      <c r="C10" s="4">
        <f t="shared" si="1"/>
        <v>160</v>
      </c>
      <c r="D10" s="4">
        <f t="shared" si="2"/>
        <v>192</v>
      </c>
      <c r="E10" s="5">
        <f t="shared" si="3"/>
        <v>1950000</v>
      </c>
      <c r="F10" s="4">
        <f t="shared" si="4"/>
        <v>14625</v>
      </c>
      <c r="G10" s="4">
        <f t="shared" si="5"/>
        <v>12188</v>
      </c>
      <c r="H10" s="4">
        <f t="shared" si="6"/>
        <v>10156</v>
      </c>
      <c r="I10" s="4">
        <f t="shared" si="7"/>
        <v>0</v>
      </c>
      <c r="J10" s="4">
        <f t="shared" si="8"/>
        <v>0</v>
      </c>
      <c r="O10">
        <v>0</v>
      </c>
      <c r="P10">
        <v>160</v>
      </c>
      <c r="Q10">
        <f t="shared" si="9"/>
        <v>133.33333333333334</v>
      </c>
      <c r="R10" s="2">
        <v>1950000</v>
      </c>
      <c r="S10" s="2"/>
    </row>
    <row r="11" spans="1:19" x14ac:dyDescent="0.25">
      <c r="A11" s="4">
        <v>10</v>
      </c>
      <c r="B11" s="4">
        <f t="shared" si="0"/>
        <v>266.66666666666669</v>
      </c>
      <c r="C11" s="4">
        <f t="shared" si="1"/>
        <v>320</v>
      </c>
      <c r="D11" s="4">
        <f t="shared" si="2"/>
        <v>384</v>
      </c>
      <c r="E11" s="5">
        <f t="shared" si="3"/>
        <v>7500000</v>
      </c>
      <c r="F11" s="4">
        <f t="shared" si="4"/>
        <v>28125</v>
      </c>
      <c r="G11" s="73">
        <f t="shared" si="5"/>
        <v>23438</v>
      </c>
      <c r="H11" s="73">
        <f t="shared" si="6"/>
        <v>19531</v>
      </c>
      <c r="I11" s="73">
        <f t="shared" si="7"/>
        <v>0</v>
      </c>
      <c r="J11" s="73">
        <f t="shared" si="8"/>
        <v>0</v>
      </c>
      <c r="K11" s="7"/>
      <c r="L11" s="7"/>
      <c r="M11" s="7"/>
      <c r="N11" s="7"/>
      <c r="O11" s="7">
        <v>0</v>
      </c>
      <c r="P11" s="7">
        <v>320</v>
      </c>
      <c r="Q11" s="7">
        <f t="shared" ref="Q11:Q15" si="11">P11/1.2</f>
        <v>266.66666666666669</v>
      </c>
      <c r="R11" s="74">
        <v>7500000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95</v>
      </c>
    </row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/>
    </row>
    <row r="27" spans="1:19" s="10" customFormat="1" x14ac:dyDescent="0.25">
      <c r="F27" s="70"/>
    </row>
    <row r="28" spans="1:19" s="10" customFormat="1" x14ac:dyDescent="0.25">
      <c r="C28" s="68" t="s">
        <v>74</v>
      </c>
      <c r="D28" s="68"/>
      <c r="F28" s="53" t="s">
        <v>84</v>
      </c>
      <c r="G28" s="53">
        <v>584</v>
      </c>
    </row>
    <row r="29" spans="1:19" s="10" customFormat="1" x14ac:dyDescent="0.25">
      <c r="C29" s="68" t="s">
        <v>1</v>
      </c>
      <c r="D29" s="68"/>
      <c r="F29" s="53" t="s">
        <v>71</v>
      </c>
      <c r="G29" s="53">
        <v>707</v>
      </c>
    </row>
    <row r="30" spans="1:19" s="10" customFormat="1" x14ac:dyDescent="0.25">
      <c r="F30" s="53" t="s">
        <v>72</v>
      </c>
      <c r="G30" s="53">
        <v>20500</v>
      </c>
    </row>
    <row r="31" spans="1:19" s="10" customFormat="1" x14ac:dyDescent="0.25">
      <c r="C31" s="71"/>
      <c r="D31" s="71"/>
      <c r="F31" s="71" t="s">
        <v>73</v>
      </c>
      <c r="G31" s="71">
        <f>G29*G30</f>
        <v>14493500</v>
      </c>
    </row>
    <row r="32" spans="1:19" s="10" customFormat="1" x14ac:dyDescent="0.25">
      <c r="C32" s="71"/>
      <c r="D32" s="71"/>
      <c r="F32" s="71" t="s">
        <v>24</v>
      </c>
      <c r="G32" s="71">
        <f>G31*90%</f>
        <v>13044150</v>
      </c>
    </row>
    <row r="33" spans="3:8" s="10" customFormat="1" x14ac:dyDescent="0.25">
      <c r="C33" s="71"/>
      <c r="D33" s="71"/>
      <c r="F33" s="71" t="s">
        <v>25</v>
      </c>
      <c r="G33" s="71">
        <f>G31*80%</f>
        <v>11594800</v>
      </c>
    </row>
    <row r="34" spans="3:8" s="10" customFormat="1" x14ac:dyDescent="0.25">
      <c r="C34" s="71"/>
      <c r="D34" s="71"/>
    </row>
    <row r="35" spans="3:8" s="10" customFormat="1" x14ac:dyDescent="0.25">
      <c r="C35" s="71"/>
      <c r="D35" s="71"/>
      <c r="G35" s="10">
        <v>8.5</v>
      </c>
    </row>
    <row r="36" spans="3:8" s="10" customFormat="1" x14ac:dyDescent="0.25">
      <c r="G36" s="10" t="s">
        <v>84</v>
      </c>
      <c r="H36" s="10" t="s">
        <v>71</v>
      </c>
    </row>
    <row r="37" spans="3:8" s="10" customFormat="1" x14ac:dyDescent="0.25">
      <c r="F37" s="10" t="s">
        <v>85</v>
      </c>
      <c r="G37" s="10">
        <v>91</v>
      </c>
      <c r="H37" s="10">
        <v>110</v>
      </c>
    </row>
    <row r="38" spans="3:8" s="10" customFormat="1" x14ac:dyDescent="0.25">
      <c r="F38" s="10" t="s">
        <v>86</v>
      </c>
      <c r="G38" s="10">
        <v>91</v>
      </c>
      <c r="H38" s="10">
        <v>110</v>
      </c>
    </row>
    <row r="39" spans="3:8" s="10" customFormat="1" x14ac:dyDescent="0.25"/>
    <row r="40" spans="3:8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2024-02-27T11:37:06Z</dcterms:modified>
</cp:coreProperties>
</file>