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ETAN CHANDRAKANT KHIDBIDE\"/>
    </mc:Choice>
  </mc:AlternateContent>
  <xr:revisionPtr revIDLastSave="0" documentId="13_ncr:1_{ABAB9E9D-723F-4F3F-9B86-E1B5F9B2D51F}" xr6:coauthVersionLast="36" xr6:coauthVersionMax="36" xr10:uidLastSave="{00000000-0000-0000-0000-000000000000}"/>
  <bookViews>
    <workbookView xWindow="0" yWindow="0" windowWidth="1380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I23" i="4"/>
  <c r="H22" i="4"/>
  <c r="F22" i="4" l="1"/>
  <c r="P12" i="4" l="1"/>
  <c r="P11" i="4"/>
  <c r="P10" i="4"/>
  <c r="Q9" i="4"/>
  <c r="P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<sst xmlns="http://schemas.openxmlformats.org/spreadsheetml/2006/main" count="27" uniqueCount="24">
  <si>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</si>
  <si>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</si>
  <si>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</si>
  <si>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</si>
  <si>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</si>
  <si>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</si>
  <si>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</si>
  <si>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</si>
  <si>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</si>
  <si>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</si>
  <si>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</si>
  <si>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</si>
  <si>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</si>
  <si>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</si>
  <si>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Flat No. 404, 4th Floor, New Chhaya , Vishnu Nagar, Plot No. 9, Village - NaupadaThane (West)</t>
  </si>
  <si>
    <t>Draft agreemetn - 1 cr</t>
  </si>
  <si>
    <t>OC - 1999 - required clear oc</t>
  </si>
  <si>
    <t>bua</t>
  </si>
  <si>
    <t>rate</t>
  </si>
  <si>
    <t>fmv</t>
  </si>
  <si>
    <t>18.05.23</t>
  </si>
  <si>
    <t>08.12.23</t>
  </si>
  <si>
    <t>18000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</si>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</sst>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116358</xdr:colOff>
      <xdr:row>41</xdr:row>
      <xdr:rowOff>153448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8DCD2-5CC2-4714-9810-A354E2F8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46758" cy="75067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40147</xdr:colOff>
      <xdr:row>33</xdr:row>
      <xdr:rowOff>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63763-93F8-4C92-91BF-9E94CB73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670547" cy="60968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544958</xdr:colOff>
      <xdr:row>34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10D3C0-85E8-482E-B299-631E6AECC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65758" cy="6344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296763</xdr:colOff>
      <xdr:row>52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9C557-E832-475B-9713-193331EA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659963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154633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0D206-8E9E-4C72-95AC-946D215C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04233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78423</xdr:colOff>
      <xdr:row>46</xdr:row>
      <xdr:rowOff>39255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8194F-8A5D-4DEA-9639-F97553432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28023" cy="8278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97475</xdr:colOff>
      <xdr:row>50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34A5B-139A-45EF-A329-448D81F73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947075" cy="8278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2042</xdr:colOff>
      <xdr:row>31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3B30B0-2C53-4B06-A2AE-1F4153142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632442" cy="6011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6EE4BC-0641-4E99-8A89-F1D9B1DC0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C7AC8-C83B-4758-B0A1-C35D064C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507108</xdr:colOff>
      <xdr:row>43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60412-E293-4FA0-9753-0B7A213AE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56708" cy="8078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21" sqref="F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2851562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410</v>
      </c>
      <c r="C2" s="4">
        <f>B2*1.2</f>
        <v>492</v>
      </c>
      <c r="D2" s="4">
        <f t="shared" ref="D2:D13" si="2">C2*1.2</f>
        <v>590.4</v>
      </c>
      <c r="E2" s="15">
        <f t="shared" ref="E2:E13" si="3">R2</f>
        <v>9500000</v>
      </c>
      <c r="F2" s="10">
        <f t="shared" ref="F2:F13" si="4">ROUND((E2/B2),0)</f>
        <v>23171</v>
      </c>
      <c r="G2" s="10">
        <f t="shared" ref="G2:G13" si="5">ROUND((E2/C2),0)</f>
        <v>19309</v>
      </c>
      <c r="H2" s="10">
        <f t="shared" ref="H2:H13" si="6">ROUND((E2/D2),0)</f>
        <v>16091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410</v>
      </c>
      <c r="R2" s="2">
        <v>9500000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384</v>
      </c>
      <c r="C3" s="4">
        <f t="shared" ref="C3:C15" si="9">B3*1.2</f>
        <v>460.79999999999995</v>
      </c>
      <c r="D3" s="4">
        <f t="shared" si="2"/>
        <v>552.95999999999992</v>
      </c>
      <c r="E3" s="15">
        <f t="shared" si="3"/>
        <v>6000000</v>
      </c>
      <c r="F3" s="10">
        <f t="shared" si="4"/>
        <v>15625</v>
      </c>
      <c r="G3" s="10">
        <f t="shared" si="5"/>
        <v>13021</v>
      </c>
      <c r="H3" s="10">
        <f t="shared" si="6"/>
        <v>10851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384</v>
      </c>
      <c r="R3" s="2">
        <v>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15">
        <f t="shared" si="3"/>
        <v>8000000</v>
      </c>
      <c r="F4" s="10">
        <f t="shared" si="4"/>
        <v>19512</v>
      </c>
      <c r="G4" s="10">
        <f t="shared" si="5"/>
        <v>16260</v>
      </c>
      <c r="H4" s="10">
        <f t="shared" si="6"/>
        <v>13550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410</v>
      </c>
      <c r="R4" s="2">
        <v>8000000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583.33333333333337</v>
      </c>
      <c r="C5" s="4">
        <f t="shared" si="9"/>
        <v>700</v>
      </c>
      <c r="D5" s="4">
        <f t="shared" si="2"/>
        <v>840</v>
      </c>
      <c r="E5" s="15">
        <f t="shared" si="3"/>
        <v>8000000</v>
      </c>
      <c r="F5" s="10">
        <f t="shared" si="4"/>
        <v>13714</v>
      </c>
      <c r="G5" s="10">
        <f t="shared" si="5"/>
        <v>11429</v>
      </c>
      <c r="H5" s="10">
        <f t="shared" si="6"/>
        <v>9524</v>
      </c>
      <c r="I5" s="4" t="e">
        <f>#REF!</f>
        <v>#REF!</v>
      </c>
      <c r="J5" s="4">
        <f t="shared" si="7"/>
        <v>0</v>
      </c>
      <c r="O5">
        <v>0</v>
      </c>
      <c r="P5">
        <v>700</v>
      </c>
      <c r="Q5">
        <f t="shared" ref="Q5:Q12" si="10">P5/1.2</f>
        <v>583.33333333333337</v>
      </c>
      <c r="R5" s="2">
        <v>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470</v>
      </c>
      <c r="C6" s="4">
        <f t="shared" si="9"/>
        <v>564</v>
      </c>
      <c r="D6" s="4">
        <f t="shared" si="2"/>
        <v>676.8</v>
      </c>
      <c r="E6" s="15">
        <f t="shared" si="3"/>
        <v>13000000</v>
      </c>
      <c r="F6" s="10">
        <f t="shared" si="4"/>
        <v>27660</v>
      </c>
      <c r="G6" s="10">
        <f t="shared" si="5"/>
        <v>23050</v>
      </c>
      <c r="H6" s="10">
        <f t="shared" si="6"/>
        <v>19208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470</v>
      </c>
      <c r="R6" s="2">
        <v>13000000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470</v>
      </c>
      <c r="C7" s="4">
        <f t="shared" si="9"/>
        <v>564</v>
      </c>
      <c r="D7" s="4">
        <f t="shared" si="2"/>
        <v>676.8</v>
      </c>
      <c r="E7" s="15">
        <f t="shared" si="3"/>
        <v>9000000</v>
      </c>
      <c r="F7" s="10">
        <f t="shared" si="4"/>
        <v>19149</v>
      </c>
      <c r="G7" s="10">
        <f t="shared" si="5"/>
        <v>15957</v>
      </c>
      <c r="H7" s="10">
        <f t="shared" si="6"/>
        <v>13298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470</v>
      </c>
      <c r="R7" s="2">
        <v>9000000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343</v>
      </c>
      <c r="C8" s="4">
        <f t="shared" si="9"/>
        <v>411.59999999999997</v>
      </c>
      <c r="D8" s="4">
        <f t="shared" si="2"/>
        <v>493.91999999999996</v>
      </c>
      <c r="E8" s="15">
        <f t="shared" si="3"/>
        <v>6350000</v>
      </c>
      <c r="F8" s="10">
        <f t="shared" si="4"/>
        <v>18513</v>
      </c>
      <c r="G8" s="10">
        <f t="shared" si="5"/>
        <v>15428</v>
      </c>
      <c r="H8" s="10">
        <f t="shared" si="6"/>
        <v>12856</v>
      </c>
      <c r="I8" s="4" t="e">
        <f>#REF!</f>
        <v>#REF!</v>
      </c>
      <c r="J8" s="4" t="str">
        <f t="shared" si="7"/>
        <v>18.05.23</v>
      </c>
      <c r="O8">
        <v>0</v>
      </c>
      <c r="P8">
        <f t="shared" si="8"/>
        <v>0</v>
      </c>
      <c r="Q8">
        <v>343</v>
      </c>
      <c r="R8" s="2">
        <v>6350000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833.33333333333337</v>
      </c>
      <c r="C9" s="4">
        <f t="shared" si="9"/>
        <v>1000</v>
      </c>
      <c r="D9" s="4">
        <f t="shared" si="2"/>
        <v>1200</v>
      </c>
      <c r="E9" s="15">
        <f t="shared" si="3"/>
        <v>11000000</v>
      </c>
      <c r="F9" s="10">
        <f t="shared" si="4"/>
        <v>13200</v>
      </c>
      <c r="G9" s="10">
        <f t="shared" si="5"/>
        <v>11000</v>
      </c>
      <c r="H9" s="10">
        <f t="shared" si="6"/>
        <v>9167</v>
      </c>
      <c r="I9" s="4" t="e">
        <f>#REF!</f>
        <v>#REF!</v>
      </c>
      <c r="J9" s="4" t="str">
        <f t="shared" si="7"/>
        <v>08.12.23</v>
      </c>
      <c r="O9">
        <v>0</v>
      </c>
      <c r="P9">
        <v>1000</v>
      </c>
      <c r="Q9">
        <f t="shared" si="10"/>
        <v>833.33333333333337</v>
      </c>
      <c r="R9" s="2">
        <v>11000000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604</v>
      </c>
      <c r="C10" s="4">
        <f t="shared" si="9"/>
        <v>724.8</v>
      </c>
      <c r="D10" s="4">
        <f t="shared" si="2"/>
        <v>869.75999999999988</v>
      </c>
      <c r="E10" s="15">
        <f t="shared" si="3"/>
        <v>11500000</v>
      </c>
      <c r="F10" s="10">
        <f t="shared" si="4"/>
        <v>19040</v>
      </c>
      <c r="G10" s="10">
        <f t="shared" si="5"/>
        <v>15866</v>
      </c>
      <c r="H10" s="10">
        <f t="shared" si="6"/>
        <v>13222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604</v>
      </c>
      <c r="R10" s="2">
        <v>11500000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350</v>
      </c>
      <c r="C11" s="4">
        <f t="shared" si="9"/>
        <v>420</v>
      </c>
      <c r="D11" s="4">
        <f t="shared" si="2"/>
        <v>504</v>
      </c>
      <c r="E11" s="15">
        <f t="shared" si="3"/>
        <v>10000000</v>
      </c>
      <c r="F11" s="10">
        <f t="shared" si="4"/>
        <v>28571</v>
      </c>
      <c r="G11" s="10">
        <f t="shared" si="5"/>
        <v>23810</v>
      </c>
      <c r="H11" s="10">
        <f t="shared" si="6"/>
        <v>19841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350</v>
      </c>
      <c r="R11" s="2">
        <v>10000000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489</v>
      </c>
      <c r="C12" s="4">
        <f t="shared" si="9"/>
        <v>586.79999999999995</v>
      </c>
      <c r="D12" s="4">
        <f t="shared" si="2"/>
        <v>704.16</v>
      </c>
      <c r="E12" s="15">
        <f t="shared" si="3"/>
        <v>11400000</v>
      </c>
      <c r="F12" s="10">
        <f t="shared" si="4"/>
        <v>23313</v>
      </c>
      <c r="G12" s="10">
        <f t="shared" si="5"/>
        <v>19427</v>
      </c>
      <c r="H12" s="10">
        <f t="shared" si="6"/>
        <v>16190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489</v>
      </c>
      <c r="R12" s="2">
        <v>11400000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5:24" x14ac:dyDescent="0.25">
      <c r="E18" t="s">
        <v>14</v>
      </c>
    </row>
    <row r="19" spans="5:24" x14ac:dyDescent="0.25">
      <c r="E19" t="s">
        <v>13</v>
      </c>
    </row>
    <row r="20" spans="5:24" x14ac:dyDescent="0.25">
      <c r="E20" t="s">
        <v>17</v>
      </c>
      <c r="F20" s="7">
        <v>570</v>
      </c>
    </row>
    <row r="21" spans="5:24" x14ac:dyDescent="0.25">
      <c r="E21" t="s">
        <v>18</v>
      </c>
      <c r="F21" s="7">
        <v>15000</v>
      </c>
      <c r="H21" t="s">
        <v>23</v>
      </c>
      <c r="I21">
        <v>462</v>
      </c>
    </row>
    <row r="22" spans="5:24" x14ac:dyDescent="0.25">
      <c r="E22" t="s">
        <v>19</v>
      </c>
      <c r="F22" s="7">
        <f>F21*F20</f>
        <v>8550000</v>
      </c>
      <c r="G22" s="6"/>
      <c r="H22" s="6">
        <f>F20/I21</f>
        <v>1.2337662337662338</v>
      </c>
      <c r="I22">
        <v>18000</v>
      </c>
    </row>
    <row r="23" spans="5:24" x14ac:dyDescent="0.25">
      <c r="I23">
        <f>I22*I21</f>
        <v>8316000</v>
      </c>
    </row>
    <row r="24" spans="5:24" x14ac:dyDescent="0.25">
      <c r="E24" t="s">
        <v>15</v>
      </c>
      <c r="I24">
        <f>I23/F20</f>
        <v>14589.473684210527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E29" t="s">
        <v>22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E30" t="s">
        <v>16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2024-02-24T05:03:13Z</dcterms:modified>
</cp:coreProperties>
</file>